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addis\Desktop\"/>
    </mc:Choice>
  </mc:AlternateContent>
  <xr:revisionPtr revIDLastSave="0" documentId="13_ncr:1_{3BDDF1D3-1D42-4483-880D-A67F7AF2E566}" xr6:coauthVersionLast="47" xr6:coauthVersionMax="47" xr10:uidLastSave="{00000000-0000-0000-0000-000000000000}"/>
  <bookViews>
    <workbookView xWindow="31005" yWindow="2340" windowWidth="21600" windowHeight="11175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I90" i="1"/>
  <c r="J122" i="1"/>
  <c r="J121" i="1"/>
  <c r="J120" i="1"/>
  <c r="J119" i="1"/>
  <c r="J118" i="1"/>
  <c r="J117" i="1"/>
  <c r="J116" i="1"/>
  <c r="J115" i="1"/>
  <c r="J114" i="1"/>
  <c r="J113" i="1"/>
  <c r="J112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2" i="1"/>
  <c r="J91" i="1"/>
  <c r="J90" i="1"/>
  <c r="J88" i="1"/>
  <c r="J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0" i="1"/>
  <c r="J59" i="1"/>
  <c r="J58" i="1"/>
  <c r="J57" i="1"/>
  <c r="J56" i="1"/>
  <c r="J55" i="1"/>
  <c r="J54" i="1"/>
  <c r="J52" i="1"/>
  <c r="J51" i="1"/>
  <c r="J50" i="1"/>
  <c r="J49" i="1"/>
  <c r="J48" i="1"/>
  <c r="J47" i="1"/>
  <c r="J46" i="1"/>
  <c r="J45" i="1"/>
  <c r="J42" i="1"/>
  <c r="J41" i="1"/>
  <c r="J40" i="1"/>
  <c r="J39" i="1"/>
  <c r="J38" i="1"/>
  <c r="J37" i="1"/>
  <c r="J36" i="1"/>
  <c r="J35" i="1"/>
  <c r="J34" i="1"/>
  <c r="J33" i="1"/>
  <c r="J32" i="1"/>
  <c r="J31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G122" i="1"/>
  <c r="G121" i="1"/>
  <c r="G120" i="1"/>
  <c r="G119" i="1"/>
  <c r="G118" i="1"/>
  <c r="G117" i="1"/>
  <c r="G116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99" i="1"/>
  <c r="G98" i="1"/>
  <c r="G97" i="1"/>
  <c r="G96" i="1"/>
  <c r="G95" i="1"/>
  <c r="G94" i="1"/>
  <c r="G92" i="1"/>
  <c r="G88" i="1"/>
  <c r="G87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2" i="1"/>
  <c r="G51" i="1"/>
  <c r="G50" i="1"/>
  <c r="G49" i="1"/>
  <c r="G48" i="1"/>
  <c r="G47" i="1"/>
  <c r="G46" i="1"/>
  <c r="G45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D122" i="1"/>
  <c r="D121" i="1"/>
  <c r="D120" i="1"/>
  <c r="D119" i="1"/>
  <c r="D118" i="1"/>
  <c r="D115" i="1"/>
  <c r="D114" i="1"/>
  <c r="D109" i="1"/>
  <c r="D108" i="1"/>
  <c r="D106" i="1"/>
  <c r="D105" i="1"/>
  <c r="D104" i="1"/>
  <c r="D103" i="1"/>
  <c r="D102" i="1"/>
  <c r="D99" i="1"/>
  <c r="D98" i="1"/>
  <c r="D97" i="1"/>
  <c r="D96" i="1"/>
  <c r="D95" i="1"/>
  <c r="D88" i="1"/>
  <c r="D87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6" i="1"/>
  <c r="D55" i="1"/>
  <c r="D52" i="1"/>
  <c r="D51" i="1"/>
  <c r="D50" i="1"/>
  <c r="D49" i="1"/>
  <c r="D48" i="1"/>
  <c r="D47" i="1"/>
  <c r="D46" i="1"/>
  <c r="D45" i="1"/>
  <c r="D42" i="1"/>
  <c r="D41" i="1"/>
  <c r="D39" i="1"/>
  <c r="D38" i="1"/>
  <c r="D37" i="1"/>
  <c r="D36" i="1"/>
  <c r="D34" i="1"/>
  <c r="D32" i="1"/>
  <c r="D29" i="1"/>
  <c r="D28" i="1"/>
  <c r="D25" i="1"/>
  <c r="D24" i="1"/>
  <c r="D23" i="1"/>
  <c r="D22" i="1"/>
  <c r="D21" i="1"/>
  <c r="D20" i="1"/>
  <c r="D19" i="1"/>
  <c r="D18" i="1"/>
  <c r="D17" i="1"/>
  <c r="D16" i="1"/>
  <c r="D14" i="1"/>
  <c r="D13" i="1"/>
  <c r="D11" i="1"/>
  <c r="D8" i="1"/>
  <c r="D7" i="1"/>
  <c r="D5" i="1"/>
  <c r="F62" i="1"/>
  <c r="F118" i="1"/>
  <c r="I5" i="1"/>
  <c r="L108" i="1"/>
  <c r="I108" i="1"/>
  <c r="F108" i="1"/>
  <c r="F48" i="1" l="1"/>
  <c r="I8" i="1"/>
  <c r="L59" i="1" l="1"/>
  <c r="I59" i="1"/>
  <c r="F59" i="1"/>
  <c r="L106" i="1" l="1"/>
  <c r="I106" i="1"/>
  <c r="F106" i="1"/>
  <c r="I20" i="1" l="1"/>
  <c r="F20" i="1"/>
  <c r="L113" i="1" l="1"/>
  <c r="L114" i="1"/>
  <c r="L115" i="1"/>
  <c r="L116" i="1"/>
  <c r="L117" i="1"/>
  <c r="L118" i="1"/>
  <c r="L119" i="1"/>
  <c r="L121" i="1"/>
  <c r="L122" i="1"/>
  <c r="L95" i="1"/>
  <c r="L96" i="1"/>
  <c r="L97" i="1"/>
  <c r="L98" i="1"/>
  <c r="L101" i="1"/>
  <c r="L102" i="1"/>
  <c r="L103" i="1"/>
  <c r="L104" i="1"/>
  <c r="L105" i="1"/>
  <c r="L107" i="1"/>
  <c r="L109" i="1"/>
  <c r="L110" i="1"/>
  <c r="L91" i="1"/>
  <c r="L92" i="1"/>
  <c r="L86" i="1"/>
  <c r="L87" i="1"/>
  <c r="L88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55" i="1"/>
  <c r="L56" i="1"/>
  <c r="L57" i="1"/>
  <c r="L58" i="1"/>
  <c r="L60" i="1"/>
  <c r="L46" i="1"/>
  <c r="L47" i="1"/>
  <c r="L48" i="1"/>
  <c r="L49" i="1"/>
  <c r="L50" i="1"/>
  <c r="L51" i="1"/>
  <c r="L52" i="1"/>
  <c r="L32" i="1"/>
  <c r="L33" i="1"/>
  <c r="L34" i="1"/>
  <c r="L35" i="1"/>
  <c r="L36" i="1"/>
  <c r="L37" i="1"/>
  <c r="L38" i="1"/>
  <c r="L39" i="1"/>
  <c r="L40" i="1"/>
  <c r="L41" i="1"/>
  <c r="L42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I113" i="1"/>
  <c r="I114" i="1"/>
  <c r="I115" i="1"/>
  <c r="I116" i="1"/>
  <c r="I117" i="1"/>
  <c r="I118" i="1"/>
  <c r="I119" i="1"/>
  <c r="I120" i="1"/>
  <c r="I121" i="1"/>
  <c r="I122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9" i="1"/>
  <c r="I110" i="1"/>
  <c r="I91" i="1"/>
  <c r="I92" i="1"/>
  <c r="I86" i="1"/>
  <c r="I87" i="1"/>
  <c r="I88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55" i="1"/>
  <c r="I56" i="1"/>
  <c r="I57" i="1"/>
  <c r="I58" i="1"/>
  <c r="I60" i="1"/>
  <c r="I46" i="1"/>
  <c r="I47" i="1"/>
  <c r="I48" i="1"/>
  <c r="I49" i="1"/>
  <c r="I50" i="1"/>
  <c r="I51" i="1"/>
  <c r="I52" i="1"/>
  <c r="I32" i="1"/>
  <c r="I33" i="1"/>
  <c r="I34" i="1"/>
  <c r="I35" i="1"/>
  <c r="I36" i="1"/>
  <c r="I37" i="1"/>
  <c r="I38" i="1"/>
  <c r="I39" i="1"/>
  <c r="I41" i="1"/>
  <c r="I42" i="1"/>
  <c r="I6" i="1"/>
  <c r="I7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F82" i="1"/>
  <c r="F83" i="1"/>
  <c r="F5" i="1" l="1"/>
  <c r="L5" i="1"/>
  <c r="F19" i="1" l="1"/>
  <c r="F109" i="1" l="1"/>
  <c r="L62" i="1" l="1"/>
  <c r="I62" i="1"/>
  <c r="F122" i="1"/>
  <c r="F121" i="1"/>
  <c r="F120" i="1"/>
  <c r="F119" i="1"/>
  <c r="F117" i="1"/>
  <c r="F116" i="1"/>
  <c r="F115" i="1"/>
  <c r="F114" i="1"/>
  <c r="F113" i="1"/>
  <c r="I112" i="1"/>
  <c r="F112" i="1"/>
  <c r="I111" i="1"/>
  <c r="G111" i="1"/>
  <c r="F111" i="1"/>
  <c r="F88" i="1"/>
  <c r="F87" i="1"/>
  <c r="F86" i="1"/>
  <c r="I85" i="1"/>
  <c r="F85" i="1"/>
  <c r="J84" i="1"/>
  <c r="I84" i="1"/>
  <c r="G84" i="1"/>
  <c r="F84" i="1"/>
  <c r="F52" i="1"/>
  <c r="F51" i="1"/>
  <c r="F50" i="1"/>
  <c r="F47" i="1"/>
  <c r="F46" i="1"/>
  <c r="I45" i="1"/>
  <c r="F45" i="1"/>
  <c r="I44" i="1"/>
  <c r="G44" i="1"/>
  <c r="F44" i="1"/>
  <c r="F92" i="1"/>
  <c r="F91" i="1"/>
  <c r="F90" i="1"/>
  <c r="J89" i="1"/>
  <c r="I89" i="1"/>
  <c r="G89" i="1"/>
  <c r="F89" i="1"/>
  <c r="F110" i="1"/>
  <c r="F107" i="1"/>
  <c r="F105" i="1"/>
  <c r="F104" i="1"/>
  <c r="F103" i="1"/>
  <c r="F102" i="1"/>
  <c r="F101" i="1"/>
  <c r="F100" i="1"/>
  <c r="F99" i="1"/>
  <c r="F98" i="1"/>
  <c r="F97" i="1"/>
  <c r="F96" i="1"/>
  <c r="F95" i="1"/>
  <c r="L94" i="1"/>
  <c r="I94" i="1"/>
  <c r="F94" i="1"/>
  <c r="J93" i="1"/>
  <c r="I93" i="1"/>
  <c r="G93" i="1"/>
  <c r="F93" i="1"/>
  <c r="F42" i="1"/>
  <c r="F41" i="1"/>
  <c r="F40" i="1"/>
  <c r="F39" i="1"/>
  <c r="F38" i="1"/>
  <c r="F37" i="1"/>
  <c r="F36" i="1"/>
  <c r="F35" i="1"/>
  <c r="F34" i="1"/>
  <c r="F33" i="1"/>
  <c r="F32" i="1"/>
  <c r="I31" i="1"/>
  <c r="F31" i="1"/>
  <c r="I30" i="1"/>
  <c r="G30" i="1"/>
  <c r="F30" i="1"/>
  <c r="F60" i="1"/>
  <c r="F58" i="1"/>
  <c r="F57" i="1"/>
  <c r="F56" i="1"/>
  <c r="F55" i="1"/>
  <c r="I54" i="1"/>
  <c r="F54" i="1"/>
  <c r="I53" i="1"/>
  <c r="G53" i="1"/>
  <c r="F53" i="1"/>
  <c r="F63" i="1"/>
  <c r="I61" i="1"/>
  <c r="G61" i="1"/>
  <c r="F61" i="1"/>
  <c r="F29" i="1"/>
  <c r="F28" i="1"/>
  <c r="F27" i="1"/>
  <c r="F26" i="1"/>
  <c r="F25" i="1"/>
  <c r="F24" i="1"/>
  <c r="F23" i="1"/>
  <c r="F22" i="1"/>
  <c r="F21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L90" i="1" l="1"/>
  <c r="L85" i="1"/>
  <c r="L53" i="1"/>
  <c r="J53" i="1"/>
  <c r="L54" i="1"/>
  <c r="L30" i="1"/>
  <c r="J30" i="1"/>
  <c r="L31" i="1"/>
  <c r="L111" i="1"/>
  <c r="J111" i="1"/>
  <c r="L112" i="1"/>
  <c r="L44" i="1"/>
  <c r="J44" i="1"/>
  <c r="L45" i="1"/>
  <c r="L61" i="1"/>
  <c r="J61" i="1"/>
  <c r="L29" i="1"/>
  <c r="L93" i="1"/>
  <c r="L89" i="1"/>
  <c r="L84" i="1"/>
</calcChain>
</file>

<file path=xl/sharedStrings.xml><?xml version="1.0" encoding="utf-8"?>
<sst xmlns="http://schemas.openxmlformats.org/spreadsheetml/2006/main" count="133" uniqueCount="133">
  <si>
    <t>Job Class Code</t>
  </si>
  <si>
    <t>Career Band Titles</t>
  </si>
  <si>
    <t>Career Band Minimum</t>
  </si>
  <si>
    <t>Contributing Minimum</t>
  </si>
  <si>
    <t>C Reference Rate (CRR)</t>
  </si>
  <si>
    <t>Contributing Maximum</t>
  </si>
  <si>
    <t>Journey Minimum</t>
  </si>
  <si>
    <t>Journey Maximum</t>
  </si>
  <si>
    <t>Advanced Minimum</t>
  </si>
  <si>
    <t>A Reference Rate (ARR)</t>
  </si>
  <si>
    <t>Advanced Maximum</t>
  </si>
  <si>
    <t>Career Band Maximum</t>
  </si>
  <si>
    <t>Administrative and Managerial</t>
  </si>
  <si>
    <t>Purchasing Specialist</t>
  </si>
  <si>
    <t>University Program Associate</t>
  </si>
  <si>
    <t>University Program Specialist</t>
  </si>
  <si>
    <t>University Program Manager</t>
  </si>
  <si>
    <t>Administrative Support Associate</t>
  </si>
  <si>
    <t xml:space="preserve">Administrative Support Specialist </t>
  </si>
  <si>
    <t xml:space="preserve">Executive Assistant </t>
  </si>
  <si>
    <t xml:space="preserve">Administrative Support Supervisor </t>
  </si>
  <si>
    <t>Business Services Coordinator</t>
  </si>
  <si>
    <t>Business Systems Analyst</t>
  </si>
  <si>
    <t>Accounting Technician</t>
  </si>
  <si>
    <t>Accountant</t>
  </si>
  <si>
    <t>Accounting Manager</t>
  </si>
  <si>
    <t>Auditor</t>
  </si>
  <si>
    <t>Business Officer</t>
  </si>
  <si>
    <t>Paralegal</t>
  </si>
  <si>
    <t>Human Resources Specialist</t>
  </si>
  <si>
    <t>Human Resources Consultant</t>
  </si>
  <si>
    <t>Human Resources Manager</t>
  </si>
  <si>
    <t>Support Services Associate</t>
  </si>
  <si>
    <t>Support Services Supervisor</t>
  </si>
  <si>
    <t>Social/Clinical Res Assistant</t>
  </si>
  <si>
    <t>Social/Clinical Res Specialist</t>
  </si>
  <si>
    <t>Information Technology</t>
  </si>
  <si>
    <t>Information Tech. Manager</t>
  </si>
  <si>
    <t>IT Manager - Systems</t>
  </si>
  <si>
    <t xml:space="preserve">IT Manager - Operations </t>
  </si>
  <si>
    <t xml:space="preserve">Networking Technician </t>
  </si>
  <si>
    <t xml:space="preserve">Networking Analyst </t>
  </si>
  <si>
    <t>IT Manager - Networking</t>
  </si>
  <si>
    <t xml:space="preserve">Networking Specialist </t>
  </si>
  <si>
    <t xml:space="preserve">Bus. &amp; Tech. App. Analyst </t>
  </si>
  <si>
    <t>IT Manager - Bus &amp; Tech App.</t>
  </si>
  <si>
    <t>IT Manager - Technology Support</t>
  </si>
  <si>
    <t xml:space="preserve">Bus. &amp; Tech. App. Specialist </t>
  </si>
  <si>
    <t>Environmental and Scientific Research</t>
  </si>
  <si>
    <t xml:space="preserve">Research Technician </t>
  </si>
  <si>
    <t>Research Specialist</t>
  </si>
  <si>
    <t>Research Operations Manager</t>
  </si>
  <si>
    <t>Environmental Health &amp; Safety Tech</t>
  </si>
  <si>
    <t>Environmental Health &amp; Safety Prof</t>
  </si>
  <si>
    <t xml:space="preserve">Environmental Specialist </t>
  </si>
  <si>
    <t>Education and Information</t>
  </si>
  <si>
    <t>University Library Technician</t>
  </si>
  <si>
    <t>University Library Specialist</t>
  </si>
  <si>
    <t>Student Services Specialist</t>
  </si>
  <si>
    <t>Public Communications Specialist</t>
  </si>
  <si>
    <t>Visual Arts Specialist</t>
  </si>
  <si>
    <t>Education Consultant</t>
  </si>
  <si>
    <t>Training Specialist</t>
  </si>
  <si>
    <t>Interior Designer</t>
  </si>
  <si>
    <t>Performing Artist</t>
  </si>
  <si>
    <t>Broadcast Media Technician</t>
  </si>
  <si>
    <t>Broadcast Media Specialist</t>
  </si>
  <si>
    <t>Broadcast Media Manager</t>
  </si>
  <si>
    <t>Medical and Health</t>
  </si>
  <si>
    <t>Licensed Practical Nurse</t>
  </si>
  <si>
    <t>Professional Nurse</t>
  </si>
  <si>
    <t>Nurse Consultant</t>
  </si>
  <si>
    <t>Nurse Practitioner</t>
  </si>
  <si>
    <t>Nurse Supervisor</t>
  </si>
  <si>
    <t>Nurse Director</t>
  </si>
  <si>
    <t>Medical/Nursing Assistant</t>
  </si>
  <si>
    <t>Pharmacy Technician</t>
  </si>
  <si>
    <t>Pharmacist</t>
  </si>
  <si>
    <t>Medical Diagnostic Technician</t>
  </si>
  <si>
    <t>Physician Assistant</t>
  </si>
  <si>
    <t>Nutrition Specialist</t>
  </si>
  <si>
    <t>Medical Laboratory Technician</t>
  </si>
  <si>
    <t>Law Enforcement and Public Safety</t>
  </si>
  <si>
    <t>Public Safety Telecommunicator</t>
  </si>
  <si>
    <t>Property Security Officer</t>
  </si>
  <si>
    <t>Property Security Supervisor</t>
  </si>
  <si>
    <t>Engineering and Architecture</t>
  </si>
  <si>
    <t>Architect</t>
  </si>
  <si>
    <t xml:space="preserve">Architectural Technician </t>
  </si>
  <si>
    <t>Engineering Technician</t>
  </si>
  <si>
    <t>Engineering/Arch Manager</t>
  </si>
  <si>
    <t>Facility Planner</t>
  </si>
  <si>
    <t>Landscape Architect</t>
  </si>
  <si>
    <t>Institutional Services</t>
  </si>
  <si>
    <t>Grounds Services Technician</t>
  </si>
  <si>
    <t>Building Environmental Technician</t>
  </si>
  <si>
    <t>Building Environmental Supervisor</t>
  </si>
  <si>
    <t xml:space="preserve">Building Environmental Manager </t>
  </si>
  <si>
    <t>Operations and Trades</t>
  </si>
  <si>
    <t>Vehicle/Equip. Operator</t>
  </si>
  <si>
    <t xml:space="preserve">Vehicle/Equip. Repair Technician </t>
  </si>
  <si>
    <t>Facilities  Superintendent</t>
  </si>
  <si>
    <t xml:space="preserve">Facility Maintenance Supervisor </t>
  </si>
  <si>
    <t>Electronics Specialist</t>
  </si>
  <si>
    <t>Specialty Trades Technician</t>
  </si>
  <si>
    <t>High Voltage Distribution Supervisor</t>
  </si>
  <si>
    <t>THE UNIVERSITY OF NORTH CAROLINA AT CHARLOTTE</t>
  </si>
  <si>
    <t>Medical &amp; Health Prog Consultant</t>
  </si>
  <si>
    <t>IT Operations Technician</t>
  </si>
  <si>
    <t>IT Operations Analyst</t>
  </si>
  <si>
    <t>Systems Programmer/Analyst</t>
  </si>
  <si>
    <t>Systems Programmer/Specialist</t>
  </si>
  <si>
    <t>IT Project Analyst/Manager</t>
  </si>
  <si>
    <t>IT Project Program Manager</t>
  </si>
  <si>
    <t>IT Security Specialist</t>
  </si>
  <si>
    <t>Medical Laboratory Supervisor</t>
  </si>
  <si>
    <t>Budget Analyst</t>
  </si>
  <si>
    <t>Budget Manager</t>
  </si>
  <si>
    <t>Medical Records Manager</t>
  </si>
  <si>
    <t>High Voltage Distribution Specialist</t>
  </si>
  <si>
    <t>EHS Manager/Consultant</t>
  </si>
  <si>
    <t>Utilitities Plant Supervisor</t>
  </si>
  <si>
    <t>Medical Laboratory Technologist</t>
  </si>
  <si>
    <t>2024 SHRA Market Ranges</t>
  </si>
  <si>
    <t>J Market Rate (JMR)</t>
  </si>
  <si>
    <t xml:space="preserve">Engineer </t>
  </si>
  <si>
    <t xml:space="preserve">Engineering/Arch Supervisor </t>
  </si>
  <si>
    <t xml:space="preserve">Technology Support Technician </t>
  </si>
  <si>
    <t>Technology Support Analyst</t>
  </si>
  <si>
    <t>Technology Support Specialist</t>
  </si>
  <si>
    <t xml:space="preserve">Bus. &amp; Tech. App. Technician </t>
  </si>
  <si>
    <t>Facility Maint Tech - Bldg Trades</t>
  </si>
  <si>
    <t xml:space="preserve">Facility Maint Tech - Mech Trades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</si>
</sst>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9"/>
      <name val="Calibri"/>
      <family val="2"/>
      <scheme val="minor"/>
    </font>
    <font>
      <sz val="8.5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10" fillId="25" borderId="2" applyNumberFormat="0" applyAlignment="0" applyProtection="0"/>
    <xf numFmtId="0" fontId="10" fillId="25" borderId="2" applyNumberFormat="0" applyAlignment="0" applyProtection="0"/>
    <xf numFmtId="0" fontId="10" fillId="25" borderId="2" applyNumberFormat="0" applyAlignment="0" applyProtection="0"/>
    <xf numFmtId="0" fontId="10" fillId="25" borderId="2" applyNumberFormat="0" applyAlignment="0" applyProtection="0"/>
    <xf numFmtId="0" fontId="10" fillId="25" borderId="2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7" borderId="7" applyNumberFormat="0" applyFont="0" applyAlignment="0" applyProtection="0"/>
    <xf numFmtId="0" fontId="5" fillId="27" borderId="7" applyNumberFormat="0" applyFont="0" applyAlignment="0" applyProtection="0"/>
    <xf numFmtId="0" fontId="5" fillId="27" borderId="7" applyNumberFormat="0" applyFont="0" applyAlignment="0" applyProtection="0"/>
    <xf numFmtId="0" fontId="5" fillId="27" borderId="7" applyNumberFormat="0" applyFont="0" applyAlignment="0" applyProtection="0"/>
    <xf numFmtId="0" fontId="5" fillId="27" borderId="7" applyNumberFormat="0" applyFont="0" applyAlignment="0" applyProtection="0"/>
    <xf numFmtId="0" fontId="19" fillId="24" borderId="8" applyNumberFormat="0" applyAlignment="0" applyProtection="0"/>
    <xf numFmtId="0" fontId="19" fillId="24" borderId="8" applyNumberFormat="0" applyAlignment="0" applyProtection="0"/>
    <xf numFmtId="0" fontId="19" fillId="24" borderId="8" applyNumberFormat="0" applyAlignment="0" applyProtection="0"/>
    <xf numFmtId="0" fontId="19" fillId="24" borderId="8" applyNumberFormat="0" applyAlignment="0" applyProtection="0"/>
    <xf numFmtId="0" fontId="19" fillId="24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51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5" borderId="0" xfId="0" applyNumberFormat="1" applyFont="1" applyFill="1"/>
    <xf numFmtId="164" fontId="4" fillId="5" borderId="0" xfId="0" applyNumberFormat="1" applyFont="1" applyFill="1" applyAlignment="1">
      <alignment horizontal="center"/>
    </xf>
    <xf numFmtId="164" fontId="24" fillId="0" borderId="0" xfId="0" applyNumberFormat="1" applyFont="1"/>
    <xf numFmtId="164" fontId="24" fillId="0" borderId="0" xfId="0" applyNumberFormat="1" applyFont="1" applyAlignment="1">
      <alignment horizontal="left"/>
    </xf>
    <xf numFmtId="164" fontId="24" fillId="2" borderId="10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left" wrapText="1"/>
    </xf>
    <xf numFmtId="164" fontId="23" fillId="2" borderId="10" xfId="0" applyNumberFormat="1" applyFont="1" applyFill="1" applyBorder="1" applyAlignment="1">
      <alignment horizontal="center" wrapText="1"/>
    </xf>
    <xf numFmtId="164" fontId="25" fillId="2" borderId="10" xfId="1" applyNumberFormat="1" applyFont="1" applyFill="1" applyBorder="1" applyAlignment="1">
      <alignment horizontal="center" wrapText="1"/>
    </xf>
    <xf numFmtId="164" fontId="26" fillId="2" borderId="10" xfId="1" applyNumberFormat="1" applyFont="1" applyFill="1" applyBorder="1" applyAlignment="1">
      <alignment horizontal="center" wrapText="1"/>
    </xf>
    <xf numFmtId="164" fontId="25" fillId="2" borderId="10" xfId="0" applyNumberFormat="1" applyFont="1" applyFill="1" applyBorder="1" applyAlignment="1">
      <alignment horizontal="center" wrapText="1"/>
    </xf>
    <xf numFmtId="0" fontId="27" fillId="0" borderId="10" xfId="0" applyFont="1" applyBorder="1" applyAlignment="1">
      <alignment horizontal="center"/>
    </xf>
    <xf numFmtId="164" fontId="28" fillId="0" borderId="10" xfId="0" applyNumberFormat="1" applyFont="1" applyBorder="1" applyAlignment="1">
      <alignment horizontal="left"/>
    </xf>
    <xf numFmtId="164" fontId="27" fillId="0" borderId="10" xfId="2" applyNumberFormat="1" applyFont="1" applyBorder="1" applyAlignment="1">
      <alignment horizontal="center"/>
    </xf>
    <xf numFmtId="164" fontId="27" fillId="28" borderId="10" xfId="0" applyNumberFormat="1" applyFont="1" applyFill="1" applyBorder="1" applyAlignment="1">
      <alignment horizontal="center"/>
    </xf>
    <xf numFmtId="164" fontId="29" fillId="4" borderId="10" xfId="0" applyNumberFormat="1" applyFont="1" applyFill="1" applyBorder="1" applyAlignment="1">
      <alignment horizontal="center"/>
    </xf>
    <xf numFmtId="164" fontId="27" fillId="0" borderId="10" xfId="0" applyNumberFormat="1" applyFont="1" applyBorder="1" applyAlignment="1">
      <alignment horizontal="center"/>
    </xf>
    <xf numFmtId="164" fontId="27" fillId="0" borderId="10" xfId="0" applyNumberFormat="1" applyFont="1" applyBorder="1"/>
    <xf numFmtId="164" fontId="29" fillId="4" borderId="10" xfId="1" applyNumberFormat="1" applyFont="1" applyFill="1" applyBorder="1" applyAlignment="1">
      <alignment horizontal="center"/>
    </xf>
    <xf numFmtId="164" fontId="28" fillId="0" borderId="10" xfId="0" applyNumberFormat="1" applyFont="1" applyBorder="1" applyAlignment="1">
      <alignment horizontal="left" wrapText="1"/>
    </xf>
    <xf numFmtId="164" fontId="30" fillId="4" borderId="10" xfId="0" applyNumberFormat="1" applyFont="1" applyFill="1" applyBorder="1" applyAlignment="1">
      <alignment horizontal="center"/>
    </xf>
    <xf numFmtId="0" fontId="28" fillId="0" borderId="10" xfId="0" applyFont="1" applyBorder="1"/>
    <xf numFmtId="5" fontId="29" fillId="4" borderId="10" xfId="6" applyNumberFormat="1" applyFont="1" applyFill="1" applyBorder="1" applyAlignment="1">
      <alignment horizontal="center"/>
    </xf>
    <xf numFmtId="164" fontId="27" fillId="0" borderId="10" xfId="0" applyNumberFormat="1" applyFont="1" applyBorder="1" applyAlignment="1">
      <alignment horizontal="right"/>
    </xf>
    <xf numFmtId="164" fontId="27" fillId="0" borderId="10" xfId="1" applyNumberFormat="1" applyFont="1" applyFill="1" applyBorder="1" applyAlignment="1">
      <alignment horizontal="center"/>
    </xf>
    <xf numFmtId="5" fontId="29" fillId="4" borderId="10" xfId="0" applyNumberFormat="1" applyFont="1" applyFill="1" applyBorder="1" applyAlignment="1">
      <alignment horizontal="center"/>
    </xf>
    <xf numFmtId="164" fontId="31" fillId="0" borderId="10" xfId="0" applyNumberFormat="1" applyFont="1" applyBorder="1"/>
    <xf numFmtId="49" fontId="27" fillId="28" borderId="10" xfId="0" applyNumberFormat="1" applyFont="1" applyFill="1" applyBorder="1" applyAlignment="1">
      <alignment horizontal="center"/>
    </xf>
    <xf numFmtId="0" fontId="32" fillId="0" borderId="10" xfId="0" applyFont="1" applyBorder="1"/>
    <xf numFmtId="6" fontId="31" fillId="0" borderId="10" xfId="0" applyNumberFormat="1" applyFont="1" applyBorder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164" fontId="31" fillId="0" borderId="10" xfId="0" applyNumberFormat="1" applyFont="1" applyBorder="1" applyAlignment="1">
      <alignment horizontal="right"/>
    </xf>
    <xf numFmtId="164" fontId="29" fillId="4" borderId="10" xfId="4" applyNumberFormat="1" applyFont="1" applyFill="1" applyBorder="1" applyAlignment="1">
      <alignment horizontal="center"/>
    </xf>
    <xf numFmtId="164" fontId="30" fillId="4" borderId="10" xfId="1" applyNumberFormat="1" applyFont="1" applyFill="1" applyBorder="1" applyAlignment="1">
      <alignment horizontal="center"/>
    </xf>
    <xf numFmtId="0" fontId="28" fillId="0" borderId="10" xfId="0" applyFont="1" applyBorder="1" applyAlignment="1">
      <alignment horizontal="left"/>
    </xf>
    <xf numFmtId="164" fontId="4" fillId="3" borderId="10" xfId="0" applyNumberFormat="1" applyFont="1" applyFill="1" applyBorder="1" applyAlignment="1">
      <alignment horizontal="left"/>
    </xf>
    <xf numFmtId="0" fontId="0" fillId="0" borderId="10" xfId="0" applyBorder="1"/>
    <xf numFmtId="164" fontId="4" fillId="28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29" borderId="11" xfId="0" applyFont="1" applyFill="1" applyBorder="1" applyAlignment="1">
      <alignment horizontal="center"/>
    </xf>
    <xf numFmtId="0" fontId="3" fillId="29" borderId="12" xfId="0" applyFont="1" applyFill="1" applyBorder="1" applyAlignment="1">
      <alignment horizontal="center"/>
    </xf>
    <xf numFmtId="0" fontId="3" fillId="29" borderId="13" xfId="0" applyFont="1" applyFill="1" applyBorder="1" applyAlignment="1">
      <alignment horizontal="center"/>
    </xf>
  </cellXfs>
  <cellStyles count="226">
    <cellStyle name="20% - Accent1 2" xfId="9" xr:uid="{00000000-0005-0000-0000-000000000000}"/>
    <cellStyle name="20% - Accent1 3" xfId="10" xr:uid="{00000000-0005-0000-0000-000001000000}"/>
    <cellStyle name="20% - Accent1 4" xfId="11" xr:uid="{00000000-0005-0000-0000-000002000000}"/>
    <cellStyle name="20% - Accent1 5" xfId="12" xr:uid="{00000000-0005-0000-0000-000003000000}"/>
    <cellStyle name="20% - Accent1 6" xfId="13" xr:uid="{00000000-0005-0000-0000-000004000000}"/>
    <cellStyle name="20% - Accent2 2" xfId="14" xr:uid="{00000000-0005-0000-0000-000005000000}"/>
    <cellStyle name="20% - Accent2 3" xfId="15" xr:uid="{00000000-0005-0000-0000-000006000000}"/>
    <cellStyle name="20% - Accent2 4" xfId="16" xr:uid="{00000000-0005-0000-0000-000007000000}"/>
    <cellStyle name="20% - Accent2 5" xfId="17" xr:uid="{00000000-0005-0000-0000-000008000000}"/>
    <cellStyle name="20% - Accent2 6" xfId="18" xr:uid="{00000000-0005-0000-0000-000009000000}"/>
    <cellStyle name="20% - Accent3 2" xfId="19" xr:uid="{00000000-0005-0000-0000-00000A000000}"/>
    <cellStyle name="20% - Accent3 3" xfId="20" xr:uid="{00000000-0005-0000-0000-00000B000000}"/>
    <cellStyle name="20% - Accent3 4" xfId="21" xr:uid="{00000000-0005-0000-0000-00000C000000}"/>
    <cellStyle name="20% - Accent3 5" xfId="22" xr:uid="{00000000-0005-0000-0000-00000D000000}"/>
    <cellStyle name="20% - Accent3 6" xfId="23" xr:uid="{00000000-0005-0000-0000-00000E000000}"/>
    <cellStyle name="20% - Accent4 2" xfId="24" xr:uid="{00000000-0005-0000-0000-00000F000000}"/>
    <cellStyle name="20% - Accent4 3" xfId="25" xr:uid="{00000000-0005-0000-0000-000010000000}"/>
    <cellStyle name="20% - Accent4 4" xfId="26" xr:uid="{00000000-0005-0000-0000-000011000000}"/>
    <cellStyle name="20% - Accent4 5" xfId="27" xr:uid="{00000000-0005-0000-0000-000012000000}"/>
    <cellStyle name="20% - Accent4 6" xfId="28" xr:uid="{00000000-0005-0000-0000-000013000000}"/>
    <cellStyle name="20% - Accent5 2" xfId="29" xr:uid="{00000000-0005-0000-0000-000014000000}"/>
    <cellStyle name="20% - Accent5 3" xfId="30" xr:uid="{00000000-0005-0000-0000-000015000000}"/>
    <cellStyle name="20% - Accent5 4" xfId="31" xr:uid="{00000000-0005-0000-0000-000016000000}"/>
    <cellStyle name="20% - Accent5 5" xfId="32" xr:uid="{00000000-0005-0000-0000-000017000000}"/>
    <cellStyle name="20% - Accent5 6" xfId="33" xr:uid="{00000000-0005-0000-0000-000018000000}"/>
    <cellStyle name="20% - Accent6 2" xfId="34" xr:uid="{00000000-0005-0000-0000-000019000000}"/>
    <cellStyle name="20% - Accent6 3" xfId="35" xr:uid="{00000000-0005-0000-0000-00001A000000}"/>
    <cellStyle name="20% - Accent6 4" xfId="36" xr:uid="{00000000-0005-0000-0000-00001B000000}"/>
    <cellStyle name="20% - Accent6 5" xfId="37" xr:uid="{00000000-0005-0000-0000-00001C000000}"/>
    <cellStyle name="20% - Accent6 6" xfId="38" xr:uid="{00000000-0005-0000-0000-00001D000000}"/>
    <cellStyle name="40% - Accent1 2" xfId="39" xr:uid="{00000000-0005-0000-0000-00001E000000}"/>
    <cellStyle name="40% - Accent1 3" xfId="40" xr:uid="{00000000-0005-0000-0000-00001F000000}"/>
    <cellStyle name="40% - Accent1 4" xfId="41" xr:uid="{00000000-0005-0000-0000-000020000000}"/>
    <cellStyle name="40% - Accent1 5" xfId="42" xr:uid="{00000000-0005-0000-0000-000021000000}"/>
    <cellStyle name="40% - Accent1 6" xfId="43" xr:uid="{00000000-0005-0000-0000-000022000000}"/>
    <cellStyle name="40% - Accent2 2" xfId="44" xr:uid="{00000000-0005-0000-0000-000023000000}"/>
    <cellStyle name="40% - Accent2 3" xfId="45" xr:uid="{00000000-0005-0000-0000-000024000000}"/>
    <cellStyle name="40% - Accent2 4" xfId="46" xr:uid="{00000000-0005-0000-0000-000025000000}"/>
    <cellStyle name="40% - Accent2 5" xfId="47" xr:uid="{00000000-0005-0000-0000-000026000000}"/>
    <cellStyle name="40% - Accent2 6" xfId="48" xr:uid="{00000000-0005-0000-0000-000027000000}"/>
    <cellStyle name="40% - Accent3 2" xfId="49" xr:uid="{00000000-0005-0000-0000-000028000000}"/>
    <cellStyle name="40% - Accent3 3" xfId="50" xr:uid="{00000000-0005-0000-0000-000029000000}"/>
    <cellStyle name="40% - Accent3 4" xfId="51" xr:uid="{00000000-0005-0000-0000-00002A000000}"/>
    <cellStyle name="40% - Accent3 5" xfId="52" xr:uid="{00000000-0005-0000-0000-00002B000000}"/>
    <cellStyle name="40% - Accent3 6" xfId="53" xr:uid="{00000000-0005-0000-0000-00002C000000}"/>
    <cellStyle name="40% - Accent4 2" xfId="54" xr:uid="{00000000-0005-0000-0000-00002D000000}"/>
    <cellStyle name="40% - Accent4 3" xfId="55" xr:uid="{00000000-0005-0000-0000-00002E000000}"/>
    <cellStyle name="40% - Accent4 4" xfId="56" xr:uid="{00000000-0005-0000-0000-00002F000000}"/>
    <cellStyle name="40% - Accent4 5" xfId="57" xr:uid="{00000000-0005-0000-0000-000030000000}"/>
    <cellStyle name="40% - Accent4 6" xfId="58" xr:uid="{00000000-0005-0000-0000-000031000000}"/>
    <cellStyle name="40% - Accent5 2" xfId="59" xr:uid="{00000000-0005-0000-0000-000032000000}"/>
    <cellStyle name="40% - Accent5 3" xfId="60" xr:uid="{00000000-0005-0000-0000-000033000000}"/>
    <cellStyle name="40% - Accent5 4" xfId="61" xr:uid="{00000000-0005-0000-0000-000034000000}"/>
    <cellStyle name="40% - Accent5 5" xfId="62" xr:uid="{00000000-0005-0000-0000-000035000000}"/>
    <cellStyle name="40% - Accent5 6" xfId="63" xr:uid="{00000000-0005-0000-0000-000036000000}"/>
    <cellStyle name="40% - Accent6 2" xfId="64" xr:uid="{00000000-0005-0000-0000-000037000000}"/>
    <cellStyle name="40% - Accent6 3" xfId="65" xr:uid="{00000000-0005-0000-0000-000038000000}"/>
    <cellStyle name="40% - Accent6 4" xfId="66" xr:uid="{00000000-0005-0000-0000-000039000000}"/>
    <cellStyle name="40% - Accent6 5" xfId="67" xr:uid="{00000000-0005-0000-0000-00003A000000}"/>
    <cellStyle name="40% - Accent6 6" xfId="68" xr:uid="{00000000-0005-0000-0000-00003B000000}"/>
    <cellStyle name="60% - Accent1 2" xfId="69" xr:uid="{00000000-0005-0000-0000-00003C000000}"/>
    <cellStyle name="60% - Accent1 3" xfId="70" xr:uid="{00000000-0005-0000-0000-00003D000000}"/>
    <cellStyle name="60% - Accent1 4" xfId="71" xr:uid="{00000000-0005-0000-0000-00003E000000}"/>
    <cellStyle name="60% - Accent1 5" xfId="72" xr:uid="{00000000-0005-0000-0000-00003F000000}"/>
    <cellStyle name="60% - Accent1 6" xfId="73" xr:uid="{00000000-0005-0000-0000-000040000000}"/>
    <cellStyle name="60% - Accent2 2" xfId="74" xr:uid="{00000000-0005-0000-0000-000041000000}"/>
    <cellStyle name="60% - Accent2 3" xfId="75" xr:uid="{00000000-0005-0000-0000-000042000000}"/>
    <cellStyle name="60% - Accent2 4" xfId="76" xr:uid="{00000000-0005-0000-0000-000043000000}"/>
    <cellStyle name="60% - Accent2 5" xfId="77" xr:uid="{00000000-0005-0000-0000-000044000000}"/>
    <cellStyle name="60% - Accent2 6" xfId="78" xr:uid="{00000000-0005-0000-0000-000045000000}"/>
    <cellStyle name="60% - Accent3 2" xfId="79" xr:uid="{00000000-0005-0000-0000-000046000000}"/>
    <cellStyle name="60% - Accent3 3" xfId="80" xr:uid="{00000000-0005-0000-0000-000047000000}"/>
    <cellStyle name="60% - Accent3 4" xfId="81" xr:uid="{00000000-0005-0000-0000-000048000000}"/>
    <cellStyle name="60% - Accent3 5" xfId="82" xr:uid="{00000000-0005-0000-0000-000049000000}"/>
    <cellStyle name="60% - Accent3 6" xfId="83" xr:uid="{00000000-0005-0000-0000-00004A000000}"/>
    <cellStyle name="60% - Accent4 2" xfId="84" xr:uid="{00000000-0005-0000-0000-00004B000000}"/>
    <cellStyle name="60% - Accent4 3" xfId="85" xr:uid="{00000000-0005-0000-0000-00004C000000}"/>
    <cellStyle name="60% - Accent4 4" xfId="86" xr:uid="{00000000-0005-0000-0000-00004D000000}"/>
    <cellStyle name="60% - Accent4 5" xfId="87" xr:uid="{00000000-0005-0000-0000-00004E000000}"/>
    <cellStyle name="60% - Accent4 6" xfId="88" xr:uid="{00000000-0005-0000-0000-00004F000000}"/>
    <cellStyle name="60% - Accent5 2" xfId="89" xr:uid="{00000000-0005-0000-0000-000050000000}"/>
    <cellStyle name="60% - Accent5 3" xfId="90" xr:uid="{00000000-0005-0000-0000-000051000000}"/>
    <cellStyle name="60% - Accent5 4" xfId="91" xr:uid="{00000000-0005-0000-0000-000052000000}"/>
    <cellStyle name="60% - Accent5 5" xfId="92" xr:uid="{00000000-0005-0000-0000-000053000000}"/>
    <cellStyle name="60% - Accent5 6" xfId="93" xr:uid="{00000000-0005-0000-0000-000054000000}"/>
    <cellStyle name="60% - Accent6 2" xfId="94" xr:uid="{00000000-0005-0000-0000-000055000000}"/>
    <cellStyle name="60% - Accent6 3" xfId="95" xr:uid="{00000000-0005-0000-0000-000056000000}"/>
    <cellStyle name="60% - Accent6 4" xfId="96" xr:uid="{00000000-0005-0000-0000-000057000000}"/>
    <cellStyle name="60% - Accent6 5" xfId="97" xr:uid="{00000000-0005-0000-0000-000058000000}"/>
    <cellStyle name="60% - Accent6 6" xfId="98" xr:uid="{00000000-0005-0000-0000-000059000000}"/>
    <cellStyle name="Accent1 2" xfId="99" xr:uid="{00000000-0005-0000-0000-00005A000000}"/>
    <cellStyle name="Accent1 3" xfId="100" xr:uid="{00000000-0005-0000-0000-00005B000000}"/>
    <cellStyle name="Accent1 4" xfId="101" xr:uid="{00000000-0005-0000-0000-00005C000000}"/>
    <cellStyle name="Accent1 5" xfId="102" xr:uid="{00000000-0005-0000-0000-00005D000000}"/>
    <cellStyle name="Accent1 6" xfId="103" xr:uid="{00000000-0005-0000-0000-00005E000000}"/>
    <cellStyle name="Accent2 2" xfId="104" xr:uid="{00000000-0005-0000-0000-00005F000000}"/>
    <cellStyle name="Accent2 3" xfId="105" xr:uid="{00000000-0005-0000-0000-000060000000}"/>
    <cellStyle name="Accent2 4" xfId="106" xr:uid="{00000000-0005-0000-0000-000061000000}"/>
    <cellStyle name="Accent2 5" xfId="107" xr:uid="{00000000-0005-0000-0000-000062000000}"/>
    <cellStyle name="Accent2 6" xfId="108" xr:uid="{00000000-0005-0000-0000-000063000000}"/>
    <cellStyle name="Accent3 2" xfId="109" xr:uid="{00000000-0005-0000-0000-000064000000}"/>
    <cellStyle name="Accent3 3" xfId="110" xr:uid="{00000000-0005-0000-0000-000065000000}"/>
    <cellStyle name="Accent3 4" xfId="111" xr:uid="{00000000-0005-0000-0000-000066000000}"/>
    <cellStyle name="Accent3 5" xfId="112" xr:uid="{00000000-0005-0000-0000-000067000000}"/>
    <cellStyle name="Accent3 6" xfId="113" xr:uid="{00000000-0005-0000-0000-000068000000}"/>
    <cellStyle name="Accent4 2" xfId="114" xr:uid="{00000000-0005-0000-0000-000069000000}"/>
    <cellStyle name="Accent4 3" xfId="115" xr:uid="{00000000-0005-0000-0000-00006A000000}"/>
    <cellStyle name="Accent4 4" xfId="116" xr:uid="{00000000-0005-0000-0000-00006B000000}"/>
    <cellStyle name="Accent4 5" xfId="117" xr:uid="{00000000-0005-0000-0000-00006C000000}"/>
    <cellStyle name="Accent4 6" xfId="118" xr:uid="{00000000-0005-0000-0000-00006D000000}"/>
    <cellStyle name="Accent5 2" xfId="119" xr:uid="{00000000-0005-0000-0000-00006E000000}"/>
    <cellStyle name="Accent5 3" xfId="120" xr:uid="{00000000-0005-0000-0000-00006F000000}"/>
    <cellStyle name="Accent5 4" xfId="121" xr:uid="{00000000-0005-0000-0000-000070000000}"/>
    <cellStyle name="Accent5 5" xfId="122" xr:uid="{00000000-0005-0000-0000-000071000000}"/>
    <cellStyle name="Accent5 6" xfId="123" xr:uid="{00000000-0005-0000-0000-000072000000}"/>
    <cellStyle name="Accent6 2" xfId="124" xr:uid="{00000000-0005-0000-0000-000073000000}"/>
    <cellStyle name="Accent6 3" xfId="125" xr:uid="{00000000-0005-0000-0000-000074000000}"/>
    <cellStyle name="Accent6 4" xfId="126" xr:uid="{00000000-0005-0000-0000-000075000000}"/>
    <cellStyle name="Accent6 5" xfId="127" xr:uid="{00000000-0005-0000-0000-000076000000}"/>
    <cellStyle name="Accent6 6" xfId="128" xr:uid="{00000000-0005-0000-0000-000077000000}"/>
    <cellStyle name="Bad 2" xfId="129" xr:uid="{00000000-0005-0000-0000-000078000000}"/>
    <cellStyle name="Bad 3" xfId="130" xr:uid="{00000000-0005-0000-0000-000079000000}"/>
    <cellStyle name="Bad 4" xfId="131" xr:uid="{00000000-0005-0000-0000-00007A000000}"/>
    <cellStyle name="Bad 5" xfId="132" xr:uid="{00000000-0005-0000-0000-00007B000000}"/>
    <cellStyle name="Bad 6" xfId="133" xr:uid="{00000000-0005-0000-0000-00007C000000}"/>
    <cellStyle name="Calculation 2" xfId="134" xr:uid="{00000000-0005-0000-0000-00007D000000}"/>
    <cellStyle name="Calculation 3" xfId="135" xr:uid="{00000000-0005-0000-0000-00007E000000}"/>
    <cellStyle name="Calculation 4" xfId="136" xr:uid="{00000000-0005-0000-0000-00007F000000}"/>
    <cellStyle name="Calculation 5" xfId="137" xr:uid="{00000000-0005-0000-0000-000080000000}"/>
    <cellStyle name="Calculation 6" xfId="138" xr:uid="{00000000-0005-0000-0000-000081000000}"/>
    <cellStyle name="Check Cell 2" xfId="139" xr:uid="{00000000-0005-0000-0000-000082000000}"/>
    <cellStyle name="Check Cell 3" xfId="140" xr:uid="{00000000-0005-0000-0000-000083000000}"/>
    <cellStyle name="Check Cell 4" xfId="141" xr:uid="{00000000-0005-0000-0000-000084000000}"/>
    <cellStyle name="Check Cell 5" xfId="142" xr:uid="{00000000-0005-0000-0000-000085000000}"/>
    <cellStyle name="Check Cell 6" xfId="143" xr:uid="{00000000-0005-0000-0000-000086000000}"/>
    <cellStyle name="Comma" xfId="1" builtinId="3"/>
    <cellStyle name="Comma 2" xfId="5" xr:uid="{00000000-0005-0000-0000-000088000000}"/>
    <cellStyle name="Comma 3" xfId="4" xr:uid="{00000000-0005-0000-0000-000089000000}"/>
    <cellStyle name="Comma 4" xfId="6" xr:uid="{00000000-0005-0000-0000-00008A000000}"/>
    <cellStyle name="Comma 5" xfId="7" xr:uid="{00000000-0005-0000-0000-00008B000000}"/>
    <cellStyle name="Comma 6" xfId="8" xr:uid="{00000000-0005-0000-0000-00008C000000}"/>
    <cellStyle name="Explanatory Text 2" xfId="144" xr:uid="{00000000-0005-0000-0000-00008D000000}"/>
    <cellStyle name="Explanatory Text 3" xfId="145" xr:uid="{00000000-0005-0000-0000-00008E000000}"/>
    <cellStyle name="Explanatory Text 4" xfId="146" xr:uid="{00000000-0005-0000-0000-00008F000000}"/>
    <cellStyle name="Explanatory Text 5" xfId="147" xr:uid="{00000000-0005-0000-0000-000090000000}"/>
    <cellStyle name="Explanatory Text 6" xfId="148" xr:uid="{00000000-0005-0000-0000-000091000000}"/>
    <cellStyle name="Good 2" xfId="149" xr:uid="{00000000-0005-0000-0000-000092000000}"/>
    <cellStyle name="Good 3" xfId="150" xr:uid="{00000000-0005-0000-0000-000093000000}"/>
    <cellStyle name="Good 4" xfId="151" xr:uid="{00000000-0005-0000-0000-000094000000}"/>
    <cellStyle name="Good 5" xfId="152" xr:uid="{00000000-0005-0000-0000-000095000000}"/>
    <cellStyle name="Good 6" xfId="153" xr:uid="{00000000-0005-0000-0000-000096000000}"/>
    <cellStyle name="Heading 1 2" xfId="154" xr:uid="{00000000-0005-0000-0000-000097000000}"/>
    <cellStyle name="Heading 1 3" xfId="155" xr:uid="{00000000-0005-0000-0000-000098000000}"/>
    <cellStyle name="Heading 1 4" xfId="156" xr:uid="{00000000-0005-0000-0000-000099000000}"/>
    <cellStyle name="Heading 1 5" xfId="157" xr:uid="{00000000-0005-0000-0000-00009A000000}"/>
    <cellStyle name="Heading 1 6" xfId="158" xr:uid="{00000000-0005-0000-0000-00009B000000}"/>
    <cellStyle name="Heading 2 2" xfId="159" xr:uid="{00000000-0005-0000-0000-00009C000000}"/>
    <cellStyle name="Heading 2 3" xfId="160" xr:uid="{00000000-0005-0000-0000-00009D000000}"/>
    <cellStyle name="Heading 2 4" xfId="161" xr:uid="{00000000-0005-0000-0000-00009E000000}"/>
    <cellStyle name="Heading 2 5" xfId="162" xr:uid="{00000000-0005-0000-0000-00009F000000}"/>
    <cellStyle name="Heading 2 6" xfId="163" xr:uid="{00000000-0005-0000-0000-0000A0000000}"/>
    <cellStyle name="Heading 3 2" xfId="164" xr:uid="{00000000-0005-0000-0000-0000A1000000}"/>
    <cellStyle name="Heading 3 3" xfId="165" xr:uid="{00000000-0005-0000-0000-0000A2000000}"/>
    <cellStyle name="Heading 3 4" xfId="166" xr:uid="{00000000-0005-0000-0000-0000A3000000}"/>
    <cellStyle name="Heading 3 5" xfId="167" xr:uid="{00000000-0005-0000-0000-0000A4000000}"/>
    <cellStyle name="Heading 3 6" xfId="168" xr:uid="{00000000-0005-0000-0000-0000A5000000}"/>
    <cellStyle name="Heading 4 2" xfId="169" xr:uid="{00000000-0005-0000-0000-0000A6000000}"/>
    <cellStyle name="Heading 4 3" xfId="170" xr:uid="{00000000-0005-0000-0000-0000A7000000}"/>
    <cellStyle name="Heading 4 4" xfId="171" xr:uid="{00000000-0005-0000-0000-0000A8000000}"/>
    <cellStyle name="Heading 4 5" xfId="172" xr:uid="{00000000-0005-0000-0000-0000A9000000}"/>
    <cellStyle name="Heading 4 6" xfId="173" xr:uid="{00000000-0005-0000-0000-0000AA000000}"/>
    <cellStyle name="Input 2" xfId="174" xr:uid="{00000000-0005-0000-0000-0000AB000000}"/>
    <cellStyle name="Input 3" xfId="175" xr:uid="{00000000-0005-0000-0000-0000AC000000}"/>
    <cellStyle name="Input 4" xfId="176" xr:uid="{00000000-0005-0000-0000-0000AD000000}"/>
    <cellStyle name="Input 5" xfId="177" xr:uid="{00000000-0005-0000-0000-0000AE000000}"/>
    <cellStyle name="Input 6" xfId="178" xr:uid="{00000000-0005-0000-0000-0000AF000000}"/>
    <cellStyle name="Linked Cell 2" xfId="179" xr:uid="{00000000-0005-0000-0000-0000B0000000}"/>
    <cellStyle name="Linked Cell 3" xfId="180" xr:uid="{00000000-0005-0000-0000-0000B1000000}"/>
    <cellStyle name="Linked Cell 4" xfId="181" xr:uid="{00000000-0005-0000-0000-0000B2000000}"/>
    <cellStyle name="Linked Cell 5" xfId="182" xr:uid="{00000000-0005-0000-0000-0000B3000000}"/>
    <cellStyle name="Linked Cell 6" xfId="183" xr:uid="{00000000-0005-0000-0000-0000B4000000}"/>
    <cellStyle name="Neutral 2" xfId="184" xr:uid="{00000000-0005-0000-0000-0000B5000000}"/>
    <cellStyle name="Neutral 3" xfId="185" xr:uid="{00000000-0005-0000-0000-0000B6000000}"/>
    <cellStyle name="Neutral 4" xfId="186" xr:uid="{00000000-0005-0000-0000-0000B7000000}"/>
    <cellStyle name="Neutral 5" xfId="187" xr:uid="{00000000-0005-0000-0000-0000B8000000}"/>
    <cellStyle name="Neutral 6" xfId="188" xr:uid="{00000000-0005-0000-0000-0000B9000000}"/>
    <cellStyle name="Normal" xfId="0" builtinId="0"/>
    <cellStyle name="Normal 10" xfId="2" xr:uid="{00000000-0005-0000-0000-0000BB000000}"/>
    <cellStyle name="Normal 11" xfId="189" xr:uid="{00000000-0005-0000-0000-0000BC000000}"/>
    <cellStyle name="Normal 12" xfId="190" xr:uid="{00000000-0005-0000-0000-0000BD000000}"/>
    <cellStyle name="Normal 13" xfId="191" xr:uid="{00000000-0005-0000-0000-0000BE000000}"/>
    <cellStyle name="Normal 14" xfId="192" xr:uid="{00000000-0005-0000-0000-0000BF000000}"/>
    <cellStyle name="Normal 15" xfId="193" xr:uid="{00000000-0005-0000-0000-0000C0000000}"/>
    <cellStyle name="Normal 2" xfId="194" xr:uid="{00000000-0005-0000-0000-0000C1000000}"/>
    <cellStyle name="Normal 3" xfId="195" xr:uid="{00000000-0005-0000-0000-0000C2000000}"/>
    <cellStyle name="Normal 4" xfId="196" xr:uid="{00000000-0005-0000-0000-0000C3000000}"/>
    <cellStyle name="Normal 5" xfId="197" xr:uid="{00000000-0005-0000-0000-0000C4000000}"/>
    <cellStyle name="Normal 6" xfId="3" xr:uid="{00000000-0005-0000-0000-0000C5000000}"/>
    <cellStyle name="Normal 7" xfId="198" xr:uid="{00000000-0005-0000-0000-0000C6000000}"/>
    <cellStyle name="Normal 8" xfId="199" xr:uid="{00000000-0005-0000-0000-0000C7000000}"/>
    <cellStyle name="Normal 9" xfId="200" xr:uid="{00000000-0005-0000-0000-0000C8000000}"/>
    <cellStyle name="Note 2" xfId="201" xr:uid="{00000000-0005-0000-0000-0000C9000000}"/>
    <cellStyle name="Note 3" xfId="202" xr:uid="{00000000-0005-0000-0000-0000CA000000}"/>
    <cellStyle name="Note 4" xfId="203" xr:uid="{00000000-0005-0000-0000-0000CB000000}"/>
    <cellStyle name="Note 5" xfId="204" xr:uid="{00000000-0005-0000-0000-0000CC000000}"/>
    <cellStyle name="Note 6" xfId="205" xr:uid="{00000000-0005-0000-0000-0000CD000000}"/>
    <cellStyle name="Output 2" xfId="206" xr:uid="{00000000-0005-0000-0000-0000CE000000}"/>
    <cellStyle name="Output 3" xfId="207" xr:uid="{00000000-0005-0000-0000-0000CF000000}"/>
    <cellStyle name="Output 4" xfId="208" xr:uid="{00000000-0005-0000-0000-0000D0000000}"/>
    <cellStyle name="Output 5" xfId="209" xr:uid="{00000000-0005-0000-0000-0000D1000000}"/>
    <cellStyle name="Output 6" xfId="210" xr:uid="{00000000-0005-0000-0000-0000D2000000}"/>
    <cellStyle name="Title 2" xfId="211" xr:uid="{00000000-0005-0000-0000-0000D3000000}"/>
    <cellStyle name="Title 3" xfId="212" xr:uid="{00000000-0005-0000-0000-0000D4000000}"/>
    <cellStyle name="Title 4" xfId="213" xr:uid="{00000000-0005-0000-0000-0000D5000000}"/>
    <cellStyle name="Title 5" xfId="214" xr:uid="{00000000-0005-0000-0000-0000D6000000}"/>
    <cellStyle name="Title 6" xfId="215" xr:uid="{00000000-0005-0000-0000-0000D7000000}"/>
    <cellStyle name="Total 2" xfId="216" xr:uid="{00000000-0005-0000-0000-0000D8000000}"/>
    <cellStyle name="Total 3" xfId="217" xr:uid="{00000000-0005-0000-0000-0000D9000000}"/>
    <cellStyle name="Total 4" xfId="218" xr:uid="{00000000-0005-0000-0000-0000DA000000}"/>
    <cellStyle name="Total 5" xfId="219" xr:uid="{00000000-0005-0000-0000-0000DB000000}"/>
    <cellStyle name="Total 6" xfId="220" xr:uid="{00000000-0005-0000-0000-0000DC000000}"/>
    <cellStyle name="Warning Text 2" xfId="221" xr:uid="{00000000-0005-0000-0000-0000DD000000}"/>
    <cellStyle name="Warning Text 3" xfId="222" xr:uid="{00000000-0005-0000-0000-0000DE000000}"/>
    <cellStyle name="Warning Text 4" xfId="223" xr:uid="{00000000-0005-0000-0000-0000DF000000}"/>
    <cellStyle name="Warning Text 5" xfId="224" xr:uid="{00000000-0005-0000-0000-0000E0000000}"/>
    <cellStyle name="Warning Text 6" xfId="225" xr:uid="{00000000-0005-0000-0000-0000E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6"/>
  <sheetViews>
    <sheetView tabSelected="1" topLeftCell="A49" zoomScale="110" zoomScaleNormal="110" workbookViewId="0">
      <selection activeCell="F49" sqref="F49"/>
    </sheetView>
  </sheetViews>
  <sheetFormatPr defaultRowHeight="12" x14ac:dyDescent="0.2"/>
  <cols>
    <col min="1" max="1" width="7.85546875" style="3" customWidth="1"/>
    <col min="2" max="2" width="26.7109375" style="12" bestFit="1" customWidth="1"/>
    <col min="3" max="3" width="8.5703125" style="4" customWidth="1"/>
    <col min="4" max="4" width="9.85546875" style="1" customWidth="1"/>
    <col min="5" max="5" width="11.140625" style="9" bestFit="1" customWidth="1"/>
    <col min="6" max="6" width="10" style="1" customWidth="1"/>
    <col min="7" max="7" width="10.42578125" style="1" bestFit="1" customWidth="1"/>
    <col min="8" max="8" width="11" style="10" bestFit="1" customWidth="1"/>
    <col min="9" max="10" width="8.5703125" style="1" customWidth="1"/>
    <col min="11" max="11" width="11.140625" style="9" bestFit="1" customWidth="1"/>
    <col min="12" max="12" width="8.42578125" style="1" customWidth="1"/>
    <col min="13" max="16384" width="9.140625" style="1"/>
  </cols>
  <sheetData>
    <row r="1" spans="1:13" ht="20.25" customHeight="1" x14ac:dyDescent="0.25">
      <c r="A1" s="45" t="s">
        <v>106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5.75" customHeight="1" x14ac:dyDescent="0.25">
      <c r="A2" s="47" t="s">
        <v>123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38.25" customHeight="1" x14ac:dyDescent="0.2">
      <c r="A3" s="13" t="s">
        <v>0</v>
      </c>
      <c r="B3" s="14" t="s">
        <v>1</v>
      </c>
      <c r="C3" s="15" t="s">
        <v>2</v>
      </c>
      <c r="D3" s="16" t="s">
        <v>3</v>
      </c>
      <c r="E3" s="17" t="s">
        <v>4</v>
      </c>
      <c r="F3" s="16" t="s">
        <v>5</v>
      </c>
      <c r="G3" s="16" t="s">
        <v>6</v>
      </c>
      <c r="H3" s="17" t="s">
        <v>124</v>
      </c>
      <c r="I3" s="18" t="s">
        <v>7</v>
      </c>
      <c r="J3" s="16" t="s">
        <v>8</v>
      </c>
      <c r="K3" s="17" t="s">
        <v>9</v>
      </c>
      <c r="L3" s="16" t="s">
        <v>10</v>
      </c>
      <c r="M3" s="15" t="s">
        <v>11</v>
      </c>
    </row>
    <row r="4" spans="1:13" ht="15" x14ac:dyDescent="0.25">
      <c r="A4" s="43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s="2" customFormat="1" x14ac:dyDescent="0.2">
      <c r="A5" s="19">
        <v>10100</v>
      </c>
      <c r="B5" s="20" t="s">
        <v>13</v>
      </c>
      <c r="C5" s="21">
        <v>34116</v>
      </c>
      <c r="D5" s="22">
        <f>E5*0.8</f>
        <v>47863.200000000004</v>
      </c>
      <c r="E5" s="23">
        <v>59829</v>
      </c>
      <c r="F5" s="24">
        <f>E5*1.1</f>
        <v>65811.900000000009</v>
      </c>
      <c r="G5" s="24">
        <f>H5*0.8</f>
        <v>58284</v>
      </c>
      <c r="H5" s="23">
        <v>72855</v>
      </c>
      <c r="I5" s="24">
        <f>H5*1.1</f>
        <v>80140.5</v>
      </c>
      <c r="J5" s="24">
        <f>K5*0.8</f>
        <v>66685.600000000006</v>
      </c>
      <c r="K5" s="23">
        <v>83357</v>
      </c>
      <c r="L5" s="24">
        <f>K5*1.1</f>
        <v>91692.700000000012</v>
      </c>
      <c r="M5" s="25">
        <v>90496</v>
      </c>
    </row>
    <row r="6" spans="1:13" x14ac:dyDescent="0.2">
      <c r="A6" s="19">
        <v>10300</v>
      </c>
      <c r="B6" s="20" t="s">
        <v>14</v>
      </c>
      <c r="C6" s="21">
        <v>35589</v>
      </c>
      <c r="D6" s="22">
        <v>35589</v>
      </c>
      <c r="E6" s="23">
        <v>42436</v>
      </c>
      <c r="F6" s="24">
        <f t="shared" ref="F6:F94" si="0">E6*1.1</f>
        <v>46679.600000000006</v>
      </c>
      <c r="G6" s="24">
        <f t="shared" ref="G6:G29" si="1">H6*0.8</f>
        <v>40350.400000000001</v>
      </c>
      <c r="H6" s="23">
        <v>50438</v>
      </c>
      <c r="I6" s="24">
        <f t="shared" ref="I6:I29" si="2">H6*1.1</f>
        <v>55481.8</v>
      </c>
      <c r="J6" s="24">
        <f t="shared" ref="J6:J29" si="3">K6*0.8</f>
        <v>46110.400000000001</v>
      </c>
      <c r="K6" s="23">
        <v>57638</v>
      </c>
      <c r="L6" s="24">
        <f t="shared" ref="L6:L28" si="4">K6*1.1</f>
        <v>63401.8</v>
      </c>
      <c r="M6" s="25">
        <v>64499</v>
      </c>
    </row>
    <row r="7" spans="1:13" x14ac:dyDescent="0.2">
      <c r="A7" s="19">
        <v>10301</v>
      </c>
      <c r="B7" s="20" t="s">
        <v>15</v>
      </c>
      <c r="C7" s="21">
        <v>36381</v>
      </c>
      <c r="D7" s="22">
        <f t="shared" ref="D7:D29" si="5">E7*0.8</f>
        <v>41028</v>
      </c>
      <c r="E7" s="23">
        <v>51285</v>
      </c>
      <c r="F7" s="24">
        <f t="shared" si="0"/>
        <v>56413.500000000007</v>
      </c>
      <c r="G7" s="24">
        <f t="shared" si="1"/>
        <v>52720.800000000003</v>
      </c>
      <c r="H7" s="23">
        <v>65901</v>
      </c>
      <c r="I7" s="24">
        <f t="shared" si="2"/>
        <v>72491.100000000006</v>
      </c>
      <c r="J7" s="24">
        <f t="shared" si="3"/>
        <v>62875.200000000004</v>
      </c>
      <c r="K7" s="23">
        <v>78594</v>
      </c>
      <c r="L7" s="24">
        <f t="shared" si="4"/>
        <v>86453.400000000009</v>
      </c>
      <c r="M7" s="25">
        <v>91526</v>
      </c>
    </row>
    <row r="8" spans="1:13" x14ac:dyDescent="0.2">
      <c r="A8" s="19">
        <v>10302</v>
      </c>
      <c r="B8" s="20" t="s">
        <v>16</v>
      </c>
      <c r="C8" s="21">
        <v>56245</v>
      </c>
      <c r="D8" s="22">
        <f t="shared" si="5"/>
        <v>56926.400000000001</v>
      </c>
      <c r="E8" s="23">
        <v>71158</v>
      </c>
      <c r="F8" s="24">
        <f t="shared" si="0"/>
        <v>78273.8</v>
      </c>
      <c r="G8" s="24">
        <f t="shared" si="1"/>
        <v>67336.800000000003</v>
      </c>
      <c r="H8" s="23">
        <v>84171</v>
      </c>
      <c r="I8" s="24">
        <f>H8*1.1</f>
        <v>92588.1</v>
      </c>
      <c r="J8" s="24">
        <f t="shared" si="3"/>
        <v>90811.200000000012</v>
      </c>
      <c r="K8" s="23">
        <v>113514</v>
      </c>
      <c r="L8" s="24">
        <f t="shared" si="4"/>
        <v>124865.40000000001</v>
      </c>
      <c r="M8" s="25">
        <v>143846</v>
      </c>
    </row>
    <row r="9" spans="1:13" x14ac:dyDescent="0.2">
      <c r="A9" s="19">
        <v>10421</v>
      </c>
      <c r="B9" s="20" t="s">
        <v>17</v>
      </c>
      <c r="C9" s="21">
        <v>33540</v>
      </c>
      <c r="D9" s="22">
        <v>33540</v>
      </c>
      <c r="E9" s="23">
        <v>36894</v>
      </c>
      <c r="F9" s="24">
        <f t="shared" si="0"/>
        <v>40583.4</v>
      </c>
      <c r="G9" s="24">
        <v>33540</v>
      </c>
      <c r="H9" s="26">
        <v>38890</v>
      </c>
      <c r="I9" s="24">
        <f t="shared" si="2"/>
        <v>42779</v>
      </c>
      <c r="J9" s="24">
        <f t="shared" si="3"/>
        <v>35212</v>
      </c>
      <c r="K9" s="23">
        <v>44015</v>
      </c>
      <c r="L9" s="24">
        <f t="shared" si="4"/>
        <v>48416.500000000007</v>
      </c>
      <c r="M9" s="25">
        <v>54455</v>
      </c>
    </row>
    <row r="10" spans="1:13" x14ac:dyDescent="0.2">
      <c r="A10" s="19">
        <v>10422</v>
      </c>
      <c r="B10" s="20" t="s">
        <v>18</v>
      </c>
      <c r="C10" s="21">
        <v>34602</v>
      </c>
      <c r="D10" s="22">
        <v>34602</v>
      </c>
      <c r="E10" s="23">
        <v>37485</v>
      </c>
      <c r="F10" s="24">
        <f t="shared" si="0"/>
        <v>41233.5</v>
      </c>
      <c r="G10" s="24">
        <f t="shared" si="1"/>
        <v>35608</v>
      </c>
      <c r="H10" s="26">
        <v>44510</v>
      </c>
      <c r="I10" s="24">
        <f t="shared" si="2"/>
        <v>48961.000000000007</v>
      </c>
      <c r="J10" s="24">
        <f t="shared" si="3"/>
        <v>40664.800000000003</v>
      </c>
      <c r="K10" s="23">
        <v>50831</v>
      </c>
      <c r="L10" s="24">
        <f t="shared" si="4"/>
        <v>55914.100000000006</v>
      </c>
      <c r="M10" s="25">
        <v>58870</v>
      </c>
    </row>
    <row r="11" spans="1:13" x14ac:dyDescent="0.2">
      <c r="A11" s="19">
        <v>10433</v>
      </c>
      <c r="B11" s="20" t="s">
        <v>19</v>
      </c>
      <c r="C11" s="21">
        <v>37306</v>
      </c>
      <c r="D11" s="22">
        <f t="shared" si="5"/>
        <v>41701.600000000006</v>
      </c>
      <c r="E11" s="23">
        <v>52127</v>
      </c>
      <c r="F11" s="24">
        <f t="shared" si="0"/>
        <v>57339.700000000004</v>
      </c>
      <c r="G11" s="24">
        <f t="shared" si="1"/>
        <v>51498.400000000001</v>
      </c>
      <c r="H11" s="26">
        <v>64373</v>
      </c>
      <c r="I11" s="24">
        <f t="shared" si="2"/>
        <v>70810.3</v>
      </c>
      <c r="J11" s="24">
        <f t="shared" si="3"/>
        <v>60153.600000000006</v>
      </c>
      <c r="K11" s="23">
        <v>75192</v>
      </c>
      <c r="L11" s="24">
        <f t="shared" si="4"/>
        <v>82711.200000000012</v>
      </c>
      <c r="M11" s="25">
        <v>86062</v>
      </c>
    </row>
    <row r="12" spans="1:13" x14ac:dyDescent="0.2">
      <c r="A12" s="19">
        <v>10434</v>
      </c>
      <c r="B12" s="20" t="s">
        <v>20</v>
      </c>
      <c r="C12" s="21">
        <v>37851</v>
      </c>
      <c r="D12" s="22">
        <v>37851</v>
      </c>
      <c r="E12" s="23">
        <v>45520</v>
      </c>
      <c r="F12" s="24">
        <f t="shared" si="0"/>
        <v>50072.000000000007</v>
      </c>
      <c r="G12" s="24">
        <f t="shared" si="1"/>
        <v>44486.400000000001</v>
      </c>
      <c r="H12" s="26">
        <v>55608</v>
      </c>
      <c r="I12" s="24">
        <f t="shared" si="2"/>
        <v>61168.800000000003</v>
      </c>
      <c r="J12" s="24">
        <f t="shared" si="3"/>
        <v>49534.400000000001</v>
      </c>
      <c r="K12" s="23">
        <v>61918</v>
      </c>
      <c r="L12" s="24">
        <f t="shared" si="4"/>
        <v>68109.8</v>
      </c>
      <c r="M12" s="25">
        <v>70414</v>
      </c>
    </row>
    <row r="13" spans="1:13" x14ac:dyDescent="0.2">
      <c r="A13" s="19">
        <v>10739</v>
      </c>
      <c r="B13" s="20" t="s">
        <v>21</v>
      </c>
      <c r="C13" s="21">
        <v>34280</v>
      </c>
      <c r="D13" s="22">
        <f t="shared" si="5"/>
        <v>34438.400000000001</v>
      </c>
      <c r="E13" s="23">
        <v>43048</v>
      </c>
      <c r="F13" s="24">
        <f t="shared" si="0"/>
        <v>47352.800000000003</v>
      </c>
      <c r="G13" s="24">
        <f t="shared" si="1"/>
        <v>38514.400000000001</v>
      </c>
      <c r="H13" s="23">
        <v>48143</v>
      </c>
      <c r="I13" s="24">
        <f t="shared" si="2"/>
        <v>52957.3</v>
      </c>
      <c r="J13" s="24">
        <f t="shared" si="3"/>
        <v>44640</v>
      </c>
      <c r="K13" s="23">
        <v>55800</v>
      </c>
      <c r="L13" s="24">
        <f t="shared" si="4"/>
        <v>61380.000000000007</v>
      </c>
      <c r="M13" s="25">
        <v>63478</v>
      </c>
    </row>
    <row r="14" spans="1:13" x14ac:dyDescent="0.2">
      <c r="A14" s="19">
        <v>10740</v>
      </c>
      <c r="B14" s="20" t="s">
        <v>22</v>
      </c>
      <c r="C14" s="21">
        <v>50586</v>
      </c>
      <c r="D14" s="22">
        <f t="shared" si="5"/>
        <v>56396.800000000003</v>
      </c>
      <c r="E14" s="23">
        <v>70496</v>
      </c>
      <c r="F14" s="24">
        <f t="shared" si="0"/>
        <v>77545.600000000006</v>
      </c>
      <c r="G14" s="24">
        <f t="shared" si="1"/>
        <v>68380.800000000003</v>
      </c>
      <c r="H14" s="23">
        <v>85476</v>
      </c>
      <c r="I14" s="24">
        <f t="shared" si="2"/>
        <v>94023.6</v>
      </c>
      <c r="J14" s="24">
        <f t="shared" si="3"/>
        <v>86990.400000000009</v>
      </c>
      <c r="K14" s="23">
        <v>108738</v>
      </c>
      <c r="L14" s="24">
        <f t="shared" si="4"/>
        <v>119611.8</v>
      </c>
      <c r="M14" s="25">
        <v>132025</v>
      </c>
    </row>
    <row r="15" spans="1:13" x14ac:dyDescent="0.2">
      <c r="A15" s="19">
        <v>10750</v>
      </c>
      <c r="B15" s="20" t="s">
        <v>23</v>
      </c>
      <c r="C15" s="21">
        <v>33540</v>
      </c>
      <c r="D15" s="22">
        <v>33540</v>
      </c>
      <c r="E15" s="23">
        <v>38418</v>
      </c>
      <c r="F15" s="24">
        <f t="shared" si="0"/>
        <v>42259.8</v>
      </c>
      <c r="G15" s="24">
        <f t="shared" si="1"/>
        <v>36600.800000000003</v>
      </c>
      <c r="H15" s="23">
        <v>45751</v>
      </c>
      <c r="I15" s="24">
        <f t="shared" si="2"/>
        <v>50326.100000000006</v>
      </c>
      <c r="J15" s="24">
        <f t="shared" si="3"/>
        <v>43658.400000000001</v>
      </c>
      <c r="K15" s="23">
        <v>54573</v>
      </c>
      <c r="L15" s="24">
        <f t="shared" si="4"/>
        <v>60030.3</v>
      </c>
      <c r="M15" s="25">
        <v>63478</v>
      </c>
    </row>
    <row r="16" spans="1:13" x14ac:dyDescent="0.2">
      <c r="A16" s="19">
        <v>10751</v>
      </c>
      <c r="B16" s="20" t="s">
        <v>24</v>
      </c>
      <c r="C16" s="21">
        <v>42564</v>
      </c>
      <c r="D16" s="22">
        <f t="shared" si="5"/>
        <v>45922.400000000001</v>
      </c>
      <c r="E16" s="23">
        <v>57403</v>
      </c>
      <c r="F16" s="24">
        <f t="shared" si="0"/>
        <v>63143.3</v>
      </c>
      <c r="G16" s="24">
        <f t="shared" si="1"/>
        <v>59601.600000000006</v>
      </c>
      <c r="H16" s="23">
        <v>74502</v>
      </c>
      <c r="I16" s="24">
        <f t="shared" si="2"/>
        <v>81952.200000000012</v>
      </c>
      <c r="J16" s="24">
        <f t="shared" si="3"/>
        <v>78103.199999999997</v>
      </c>
      <c r="K16" s="23">
        <v>97629</v>
      </c>
      <c r="L16" s="24">
        <f t="shared" si="4"/>
        <v>107391.90000000001</v>
      </c>
      <c r="M16" s="25">
        <v>120773</v>
      </c>
    </row>
    <row r="17" spans="1:13" x14ac:dyDescent="0.2">
      <c r="A17" s="19">
        <v>10752</v>
      </c>
      <c r="B17" s="20" t="s">
        <v>25</v>
      </c>
      <c r="C17" s="21">
        <v>59898</v>
      </c>
      <c r="D17" s="22">
        <f t="shared" si="5"/>
        <v>69289.600000000006</v>
      </c>
      <c r="E17" s="23">
        <v>86612</v>
      </c>
      <c r="F17" s="24">
        <f t="shared" si="0"/>
        <v>95273.200000000012</v>
      </c>
      <c r="G17" s="24">
        <f t="shared" si="1"/>
        <v>87176.8</v>
      </c>
      <c r="H17" s="23">
        <v>108971</v>
      </c>
      <c r="I17" s="24">
        <f t="shared" si="2"/>
        <v>119868.1</v>
      </c>
      <c r="J17" s="24">
        <f t="shared" si="3"/>
        <v>105036.8</v>
      </c>
      <c r="K17" s="23">
        <v>131296</v>
      </c>
      <c r="L17" s="24">
        <f t="shared" si="4"/>
        <v>144425.60000000001</v>
      </c>
      <c r="M17" s="25">
        <v>140931</v>
      </c>
    </row>
    <row r="18" spans="1:13" x14ac:dyDescent="0.2">
      <c r="A18" s="19">
        <v>10800</v>
      </c>
      <c r="B18" s="20" t="s">
        <v>26</v>
      </c>
      <c r="C18" s="21">
        <v>39788</v>
      </c>
      <c r="D18" s="22">
        <f t="shared" si="5"/>
        <v>49156.800000000003</v>
      </c>
      <c r="E18" s="23">
        <v>61446</v>
      </c>
      <c r="F18" s="24">
        <f t="shared" si="0"/>
        <v>67590.600000000006</v>
      </c>
      <c r="G18" s="24">
        <f t="shared" si="1"/>
        <v>56694.400000000001</v>
      </c>
      <c r="H18" s="23">
        <v>70868</v>
      </c>
      <c r="I18" s="24">
        <f t="shared" si="2"/>
        <v>77954.8</v>
      </c>
      <c r="J18" s="24">
        <f t="shared" si="3"/>
        <v>75568</v>
      </c>
      <c r="K18" s="23">
        <v>94460</v>
      </c>
      <c r="L18" s="24">
        <f t="shared" si="4"/>
        <v>103906.00000000001</v>
      </c>
      <c r="M18" s="25">
        <v>118115</v>
      </c>
    </row>
    <row r="19" spans="1:13" x14ac:dyDescent="0.2">
      <c r="A19" s="19">
        <v>10850</v>
      </c>
      <c r="B19" s="20" t="s">
        <v>116</v>
      </c>
      <c r="C19" s="21">
        <v>48161</v>
      </c>
      <c r="D19" s="22">
        <f t="shared" si="5"/>
        <v>50990.400000000001</v>
      </c>
      <c r="E19" s="23">
        <v>63738</v>
      </c>
      <c r="F19" s="24">
        <f t="shared" si="0"/>
        <v>70111.8</v>
      </c>
      <c r="G19" s="24">
        <f t="shared" si="1"/>
        <v>59616.800000000003</v>
      </c>
      <c r="H19" s="23">
        <v>74521</v>
      </c>
      <c r="I19" s="24">
        <f t="shared" si="2"/>
        <v>81973.100000000006</v>
      </c>
      <c r="J19" s="24">
        <f t="shared" si="3"/>
        <v>74257.600000000006</v>
      </c>
      <c r="K19" s="23">
        <v>92822</v>
      </c>
      <c r="L19" s="24">
        <f t="shared" si="4"/>
        <v>102104.20000000001</v>
      </c>
      <c r="M19" s="25">
        <v>116665</v>
      </c>
    </row>
    <row r="20" spans="1:13" x14ac:dyDescent="0.2">
      <c r="A20" s="19">
        <v>10851</v>
      </c>
      <c r="B20" s="20" t="s">
        <v>117</v>
      </c>
      <c r="C20" s="21">
        <v>61885</v>
      </c>
      <c r="D20" s="22">
        <f t="shared" si="5"/>
        <v>72119.199999999997</v>
      </c>
      <c r="E20" s="23">
        <v>90149</v>
      </c>
      <c r="F20" s="24">
        <f t="shared" si="0"/>
        <v>99163.900000000009</v>
      </c>
      <c r="G20" s="24">
        <f t="shared" si="1"/>
        <v>90022.400000000009</v>
      </c>
      <c r="H20" s="23">
        <v>112528</v>
      </c>
      <c r="I20" s="24">
        <f t="shared" si="2"/>
        <v>123780.8</v>
      </c>
      <c r="J20" s="24">
        <f t="shared" si="3"/>
        <v>96631.200000000012</v>
      </c>
      <c r="K20" s="23">
        <v>120789</v>
      </c>
      <c r="L20" s="24">
        <v>118175</v>
      </c>
      <c r="M20" s="25">
        <v>132627</v>
      </c>
    </row>
    <row r="21" spans="1:13" x14ac:dyDescent="0.2">
      <c r="A21" s="19">
        <v>10900</v>
      </c>
      <c r="B21" s="27" t="s">
        <v>27</v>
      </c>
      <c r="C21" s="21">
        <v>45026</v>
      </c>
      <c r="D21" s="22">
        <f t="shared" si="5"/>
        <v>51143.200000000004</v>
      </c>
      <c r="E21" s="23">
        <v>63929</v>
      </c>
      <c r="F21" s="24">
        <f t="shared" si="0"/>
        <v>70321.900000000009</v>
      </c>
      <c r="G21" s="24">
        <f t="shared" si="1"/>
        <v>62596.800000000003</v>
      </c>
      <c r="H21" s="23">
        <v>78246</v>
      </c>
      <c r="I21" s="24">
        <f t="shared" si="2"/>
        <v>86070.6</v>
      </c>
      <c r="J21" s="24">
        <f t="shared" si="3"/>
        <v>82660.800000000003</v>
      </c>
      <c r="K21" s="23">
        <v>103326</v>
      </c>
      <c r="L21" s="24">
        <f t="shared" si="4"/>
        <v>113658.6</v>
      </c>
      <c r="M21" s="25">
        <v>128013</v>
      </c>
    </row>
    <row r="22" spans="1:13" x14ac:dyDescent="0.2">
      <c r="A22" s="19">
        <v>11451</v>
      </c>
      <c r="B22" s="20" t="s">
        <v>28</v>
      </c>
      <c r="C22" s="21">
        <v>41348</v>
      </c>
      <c r="D22" s="22">
        <f t="shared" si="5"/>
        <v>42088.800000000003</v>
      </c>
      <c r="E22" s="23">
        <v>52611</v>
      </c>
      <c r="F22" s="24">
        <f t="shared" si="0"/>
        <v>57872.100000000006</v>
      </c>
      <c r="G22" s="24">
        <f t="shared" si="1"/>
        <v>48723.200000000004</v>
      </c>
      <c r="H22" s="26">
        <v>60904</v>
      </c>
      <c r="I22" s="24">
        <f t="shared" si="2"/>
        <v>66994.400000000009</v>
      </c>
      <c r="J22" s="24">
        <f t="shared" si="3"/>
        <v>55712.800000000003</v>
      </c>
      <c r="K22" s="23">
        <v>69641</v>
      </c>
      <c r="L22" s="24">
        <f t="shared" si="4"/>
        <v>76605.100000000006</v>
      </c>
      <c r="M22" s="25">
        <v>92258</v>
      </c>
    </row>
    <row r="23" spans="1:13" x14ac:dyDescent="0.2">
      <c r="A23" s="19">
        <v>11804</v>
      </c>
      <c r="B23" s="20" t="s">
        <v>29</v>
      </c>
      <c r="C23" s="21">
        <v>34320</v>
      </c>
      <c r="D23" s="22">
        <f t="shared" si="5"/>
        <v>36184</v>
      </c>
      <c r="E23" s="23">
        <v>45230</v>
      </c>
      <c r="F23" s="24">
        <f t="shared" si="0"/>
        <v>49753.000000000007</v>
      </c>
      <c r="G23" s="24">
        <f t="shared" si="1"/>
        <v>49321.600000000006</v>
      </c>
      <c r="H23" s="23">
        <v>61652</v>
      </c>
      <c r="I23" s="24">
        <f t="shared" si="2"/>
        <v>67817.200000000012</v>
      </c>
      <c r="J23" s="24">
        <f t="shared" si="3"/>
        <v>52506.400000000001</v>
      </c>
      <c r="K23" s="23">
        <v>65633</v>
      </c>
      <c r="L23" s="24">
        <f t="shared" si="4"/>
        <v>72196.3</v>
      </c>
      <c r="M23" s="25">
        <v>70983</v>
      </c>
    </row>
    <row r="24" spans="1:13" x14ac:dyDescent="0.2">
      <c r="A24" s="19">
        <v>11805</v>
      </c>
      <c r="B24" s="20" t="s">
        <v>30</v>
      </c>
      <c r="C24" s="21">
        <v>42792</v>
      </c>
      <c r="D24" s="22">
        <f t="shared" si="5"/>
        <v>52696</v>
      </c>
      <c r="E24" s="23">
        <v>65870</v>
      </c>
      <c r="F24" s="24">
        <f t="shared" si="0"/>
        <v>72457</v>
      </c>
      <c r="G24" s="24">
        <f t="shared" si="1"/>
        <v>63839.200000000004</v>
      </c>
      <c r="H24" s="23">
        <v>79799</v>
      </c>
      <c r="I24" s="24">
        <f t="shared" si="2"/>
        <v>87778.900000000009</v>
      </c>
      <c r="J24" s="24">
        <f t="shared" si="3"/>
        <v>77309.600000000006</v>
      </c>
      <c r="K24" s="28">
        <v>96637</v>
      </c>
      <c r="L24" s="24">
        <f t="shared" si="4"/>
        <v>106300.70000000001</v>
      </c>
      <c r="M24" s="25">
        <v>102066</v>
      </c>
    </row>
    <row r="25" spans="1:13" x14ac:dyDescent="0.2">
      <c r="A25" s="19">
        <v>11806</v>
      </c>
      <c r="B25" s="20" t="s">
        <v>31</v>
      </c>
      <c r="C25" s="21">
        <v>53995</v>
      </c>
      <c r="D25" s="22">
        <f t="shared" si="5"/>
        <v>63446.400000000001</v>
      </c>
      <c r="E25" s="23">
        <v>79308</v>
      </c>
      <c r="F25" s="24">
        <f t="shared" si="0"/>
        <v>87238.8</v>
      </c>
      <c r="G25" s="24">
        <f t="shared" si="1"/>
        <v>82784.800000000003</v>
      </c>
      <c r="H25" s="23">
        <v>103481</v>
      </c>
      <c r="I25" s="24">
        <f t="shared" si="2"/>
        <v>113829.1</v>
      </c>
      <c r="J25" s="24">
        <f t="shared" si="3"/>
        <v>88686.400000000009</v>
      </c>
      <c r="K25" s="23">
        <v>110858</v>
      </c>
      <c r="L25" s="24">
        <f t="shared" si="4"/>
        <v>121943.8</v>
      </c>
      <c r="M25" s="25">
        <v>122536</v>
      </c>
    </row>
    <row r="26" spans="1:13" x14ac:dyDescent="0.2">
      <c r="A26" s="19">
        <v>11900</v>
      </c>
      <c r="B26" s="29" t="s">
        <v>32</v>
      </c>
      <c r="C26" s="21">
        <v>33540</v>
      </c>
      <c r="D26" s="22">
        <v>33540</v>
      </c>
      <c r="E26" s="23">
        <v>34560</v>
      </c>
      <c r="F26" s="24">
        <f t="shared" si="0"/>
        <v>38016</v>
      </c>
      <c r="G26" s="24">
        <f t="shared" si="1"/>
        <v>31554.400000000001</v>
      </c>
      <c r="H26" s="23">
        <v>39443</v>
      </c>
      <c r="I26" s="24">
        <f t="shared" si="2"/>
        <v>43387.3</v>
      </c>
      <c r="J26" s="24">
        <f t="shared" si="3"/>
        <v>39103.200000000004</v>
      </c>
      <c r="K26" s="23">
        <v>48879</v>
      </c>
      <c r="L26" s="24">
        <f t="shared" si="4"/>
        <v>53766.9</v>
      </c>
      <c r="M26" s="25">
        <v>58335</v>
      </c>
    </row>
    <row r="27" spans="1:13" x14ac:dyDescent="0.2">
      <c r="A27" s="19">
        <v>11901</v>
      </c>
      <c r="B27" s="20" t="s">
        <v>33</v>
      </c>
      <c r="C27" s="21">
        <v>35880</v>
      </c>
      <c r="D27" s="22">
        <v>35880</v>
      </c>
      <c r="E27" s="23">
        <v>44602</v>
      </c>
      <c r="F27" s="24">
        <f t="shared" si="0"/>
        <v>49062.200000000004</v>
      </c>
      <c r="G27" s="24">
        <f t="shared" si="1"/>
        <v>42931.200000000004</v>
      </c>
      <c r="H27" s="23">
        <v>53664</v>
      </c>
      <c r="I27" s="24">
        <f t="shared" si="2"/>
        <v>59030.400000000001</v>
      </c>
      <c r="J27" s="24">
        <f t="shared" si="3"/>
        <v>61776</v>
      </c>
      <c r="K27" s="23">
        <v>77220</v>
      </c>
      <c r="L27" s="24">
        <f t="shared" si="4"/>
        <v>84942</v>
      </c>
      <c r="M27" s="25">
        <v>100808</v>
      </c>
    </row>
    <row r="28" spans="1:13" x14ac:dyDescent="0.2">
      <c r="A28" s="19">
        <v>12415</v>
      </c>
      <c r="B28" s="20" t="s">
        <v>34</v>
      </c>
      <c r="C28" s="21">
        <v>36320</v>
      </c>
      <c r="D28" s="22">
        <f t="shared" si="5"/>
        <v>36324</v>
      </c>
      <c r="E28" s="23">
        <v>45405</v>
      </c>
      <c r="F28" s="24">
        <f t="shared" si="0"/>
        <v>49945.500000000007</v>
      </c>
      <c r="G28" s="24">
        <f t="shared" si="1"/>
        <v>42368</v>
      </c>
      <c r="H28" s="26">
        <v>52960</v>
      </c>
      <c r="I28" s="24">
        <f t="shared" si="2"/>
        <v>58256.000000000007</v>
      </c>
      <c r="J28" s="24">
        <f t="shared" si="3"/>
        <v>49676.800000000003</v>
      </c>
      <c r="K28" s="23">
        <v>62096</v>
      </c>
      <c r="L28" s="24">
        <f t="shared" si="4"/>
        <v>68305.600000000006</v>
      </c>
      <c r="M28" s="25">
        <v>73745</v>
      </c>
    </row>
    <row r="29" spans="1:13" x14ac:dyDescent="0.2">
      <c r="A29" s="19">
        <v>12416</v>
      </c>
      <c r="B29" s="20" t="s">
        <v>35</v>
      </c>
      <c r="C29" s="21">
        <v>41572</v>
      </c>
      <c r="D29" s="22">
        <f t="shared" si="5"/>
        <v>47652.800000000003</v>
      </c>
      <c r="E29" s="23">
        <v>59566</v>
      </c>
      <c r="F29" s="24">
        <f t="shared" si="0"/>
        <v>65522.600000000006</v>
      </c>
      <c r="G29" s="24">
        <f t="shared" si="1"/>
        <v>56777.600000000006</v>
      </c>
      <c r="H29" s="26">
        <v>70972</v>
      </c>
      <c r="I29" s="24">
        <f t="shared" si="2"/>
        <v>78069.200000000012</v>
      </c>
      <c r="J29" s="24">
        <f t="shared" si="3"/>
        <v>69207.199999999997</v>
      </c>
      <c r="K29" s="23">
        <v>86509</v>
      </c>
      <c r="L29" s="24">
        <f t="shared" ref="L29:L95" si="6">K29*1.1</f>
        <v>95159.900000000009</v>
      </c>
      <c r="M29" s="25">
        <v>106162</v>
      </c>
    </row>
    <row r="30" spans="1:13" ht="15" x14ac:dyDescent="0.25">
      <c r="A30" s="43" t="s">
        <v>55</v>
      </c>
      <c r="B30" s="44"/>
      <c r="C30" s="44">
        <v>0</v>
      </c>
      <c r="D30" s="44"/>
      <c r="E30" s="44"/>
      <c r="F30" s="44">
        <f t="shared" ref="F30:F60" si="7">E30*1.1</f>
        <v>0</v>
      </c>
      <c r="G30" s="44">
        <f t="shared" ref="G30:G53" si="8">H30*0.9</f>
        <v>0</v>
      </c>
      <c r="H30" s="44">
        <v>0</v>
      </c>
      <c r="I30" s="44">
        <f t="shared" ref="I30:I60" si="9">H30*1.1</f>
        <v>0</v>
      </c>
      <c r="J30" s="44">
        <f t="shared" ref="J30:J53" si="10">K30*0.9</f>
        <v>0</v>
      </c>
      <c r="K30" s="44">
        <v>0</v>
      </c>
      <c r="L30" s="44">
        <f t="shared" ref="L30:L60" si="11">K30*1.1</f>
        <v>0</v>
      </c>
      <c r="M30" s="44">
        <v>0</v>
      </c>
    </row>
    <row r="31" spans="1:13" x14ac:dyDescent="0.2">
      <c r="A31" s="19">
        <v>13100</v>
      </c>
      <c r="B31" s="20" t="s">
        <v>56</v>
      </c>
      <c r="C31" s="21">
        <v>33540</v>
      </c>
      <c r="D31" s="24">
        <v>33540</v>
      </c>
      <c r="E31" s="30">
        <v>37144</v>
      </c>
      <c r="F31" s="24">
        <f t="shared" si="7"/>
        <v>40858.400000000001</v>
      </c>
      <c r="G31" s="24">
        <f t="shared" ref="G31:G42" si="12">H31*0.8</f>
        <v>36964.800000000003</v>
      </c>
      <c r="H31" s="26">
        <v>46206</v>
      </c>
      <c r="I31" s="24">
        <f t="shared" si="9"/>
        <v>50826.600000000006</v>
      </c>
      <c r="J31" s="24">
        <f t="shared" ref="J31:J42" si="13">K31*0.8</f>
        <v>44693.600000000006</v>
      </c>
      <c r="K31" s="23">
        <v>55867</v>
      </c>
      <c r="L31" s="24">
        <f t="shared" si="11"/>
        <v>61453.700000000004</v>
      </c>
      <c r="M31" s="25">
        <v>65378</v>
      </c>
    </row>
    <row r="32" spans="1:13" x14ac:dyDescent="0.2">
      <c r="A32" s="19">
        <v>13101</v>
      </c>
      <c r="B32" s="20" t="s">
        <v>57</v>
      </c>
      <c r="C32" s="21">
        <v>34133</v>
      </c>
      <c r="D32" s="24">
        <f t="shared" ref="D32:D42" si="14">E32*0.8</f>
        <v>35837.599999999999</v>
      </c>
      <c r="E32" s="30">
        <v>44797</v>
      </c>
      <c r="F32" s="24">
        <f t="shared" si="7"/>
        <v>49276.700000000004</v>
      </c>
      <c r="G32" s="24">
        <f t="shared" si="12"/>
        <v>44329.600000000006</v>
      </c>
      <c r="H32" s="26">
        <v>55412</v>
      </c>
      <c r="I32" s="24">
        <f t="shared" si="9"/>
        <v>60953.200000000004</v>
      </c>
      <c r="J32" s="24">
        <f t="shared" si="13"/>
        <v>51549.600000000006</v>
      </c>
      <c r="K32" s="23">
        <v>64437</v>
      </c>
      <c r="L32" s="24">
        <f t="shared" si="11"/>
        <v>70880.700000000012</v>
      </c>
      <c r="M32" s="25">
        <v>73667</v>
      </c>
    </row>
    <row r="33" spans="1:13" x14ac:dyDescent="0.2">
      <c r="A33" s="19">
        <v>13150</v>
      </c>
      <c r="B33" s="20" t="s">
        <v>58</v>
      </c>
      <c r="C33" s="21">
        <v>33540</v>
      </c>
      <c r="D33" s="24">
        <v>33540</v>
      </c>
      <c r="E33" s="30">
        <v>40047</v>
      </c>
      <c r="F33" s="24">
        <f t="shared" si="7"/>
        <v>44051.700000000004</v>
      </c>
      <c r="G33" s="24">
        <f t="shared" si="12"/>
        <v>39058.400000000001</v>
      </c>
      <c r="H33" s="26">
        <v>48823</v>
      </c>
      <c r="I33" s="24">
        <f t="shared" si="9"/>
        <v>53705.3</v>
      </c>
      <c r="J33" s="24">
        <f t="shared" si="13"/>
        <v>55192</v>
      </c>
      <c r="K33" s="23">
        <v>68990</v>
      </c>
      <c r="L33" s="24">
        <f t="shared" si="11"/>
        <v>75889</v>
      </c>
      <c r="M33" s="25">
        <v>90156</v>
      </c>
    </row>
    <row r="34" spans="1:13" s="3" customFormat="1" x14ac:dyDescent="0.2">
      <c r="A34" s="19">
        <v>13201</v>
      </c>
      <c r="B34" s="20" t="s">
        <v>59</v>
      </c>
      <c r="C34" s="21">
        <v>35880</v>
      </c>
      <c r="D34" s="24">
        <f t="shared" si="14"/>
        <v>37978.400000000001</v>
      </c>
      <c r="E34" s="30">
        <v>47473</v>
      </c>
      <c r="F34" s="24">
        <f t="shared" si="7"/>
        <v>52220.3</v>
      </c>
      <c r="G34" s="24">
        <f t="shared" si="12"/>
        <v>50586.400000000001</v>
      </c>
      <c r="H34" s="26">
        <v>63233</v>
      </c>
      <c r="I34" s="24">
        <f t="shared" si="9"/>
        <v>69556.3</v>
      </c>
      <c r="J34" s="24">
        <f t="shared" si="13"/>
        <v>63713.600000000006</v>
      </c>
      <c r="K34" s="23">
        <v>79642</v>
      </c>
      <c r="L34" s="24">
        <f t="shared" si="11"/>
        <v>87606.200000000012</v>
      </c>
      <c r="M34" s="31">
        <v>96560</v>
      </c>
    </row>
    <row r="35" spans="1:13" x14ac:dyDescent="0.2">
      <c r="A35" s="19">
        <v>13202</v>
      </c>
      <c r="B35" s="20" t="s">
        <v>60</v>
      </c>
      <c r="C35" s="21">
        <v>37440</v>
      </c>
      <c r="D35" s="24">
        <v>37440</v>
      </c>
      <c r="E35" s="30">
        <v>45666</v>
      </c>
      <c r="F35" s="24">
        <f t="shared" si="7"/>
        <v>50232.600000000006</v>
      </c>
      <c r="G35" s="24">
        <f t="shared" si="12"/>
        <v>48444</v>
      </c>
      <c r="H35" s="26">
        <v>60555</v>
      </c>
      <c r="I35" s="24">
        <f t="shared" si="9"/>
        <v>66610.5</v>
      </c>
      <c r="J35" s="24">
        <f t="shared" si="13"/>
        <v>59464.800000000003</v>
      </c>
      <c r="K35" s="23">
        <v>74331</v>
      </c>
      <c r="L35" s="24">
        <f t="shared" si="11"/>
        <v>81764.100000000006</v>
      </c>
      <c r="M35" s="25">
        <v>83413</v>
      </c>
    </row>
    <row r="36" spans="1:13" x14ac:dyDescent="0.2">
      <c r="A36" s="19">
        <v>13400</v>
      </c>
      <c r="B36" s="20" t="s">
        <v>61</v>
      </c>
      <c r="C36" s="21">
        <v>44560</v>
      </c>
      <c r="D36" s="24">
        <f t="shared" si="14"/>
        <v>47680.800000000003</v>
      </c>
      <c r="E36" s="30">
        <v>59601</v>
      </c>
      <c r="F36" s="24">
        <f t="shared" si="7"/>
        <v>65561.100000000006</v>
      </c>
      <c r="G36" s="24">
        <f t="shared" si="12"/>
        <v>59980</v>
      </c>
      <c r="H36" s="23">
        <v>74975</v>
      </c>
      <c r="I36" s="24">
        <f t="shared" si="9"/>
        <v>82472.5</v>
      </c>
      <c r="J36" s="24">
        <f t="shared" si="13"/>
        <v>80227.200000000012</v>
      </c>
      <c r="K36" s="23">
        <v>100284</v>
      </c>
      <c r="L36" s="24">
        <f t="shared" si="11"/>
        <v>110312.40000000001</v>
      </c>
      <c r="M36" s="25">
        <v>125875</v>
      </c>
    </row>
    <row r="37" spans="1:13" s="2" customFormat="1" x14ac:dyDescent="0.2">
      <c r="A37" s="19">
        <v>13401</v>
      </c>
      <c r="B37" s="20" t="s">
        <v>62</v>
      </c>
      <c r="C37" s="21">
        <v>42951</v>
      </c>
      <c r="D37" s="24">
        <f t="shared" si="14"/>
        <v>45354.400000000001</v>
      </c>
      <c r="E37" s="30">
        <v>56693</v>
      </c>
      <c r="F37" s="24">
        <f t="shared" si="7"/>
        <v>62362.3</v>
      </c>
      <c r="G37" s="24">
        <f t="shared" si="12"/>
        <v>56592</v>
      </c>
      <c r="H37" s="26">
        <v>70740</v>
      </c>
      <c r="I37" s="24">
        <f t="shared" si="9"/>
        <v>77814</v>
      </c>
      <c r="J37" s="24">
        <f t="shared" si="13"/>
        <v>72387.199999999997</v>
      </c>
      <c r="K37" s="23">
        <v>90484</v>
      </c>
      <c r="L37" s="24">
        <f t="shared" si="11"/>
        <v>99532.400000000009</v>
      </c>
      <c r="M37" s="25">
        <v>110661</v>
      </c>
    </row>
    <row r="38" spans="1:13" x14ac:dyDescent="0.2">
      <c r="A38" s="19">
        <v>13500</v>
      </c>
      <c r="B38" s="20" t="s">
        <v>63</v>
      </c>
      <c r="C38" s="21">
        <v>44591</v>
      </c>
      <c r="D38" s="24">
        <f t="shared" si="14"/>
        <v>45008.800000000003</v>
      </c>
      <c r="E38" s="30">
        <v>56261</v>
      </c>
      <c r="F38" s="24">
        <f t="shared" si="7"/>
        <v>61887.100000000006</v>
      </c>
      <c r="G38" s="24">
        <f t="shared" si="12"/>
        <v>52348.800000000003</v>
      </c>
      <c r="H38" s="26">
        <v>65436</v>
      </c>
      <c r="I38" s="24">
        <f t="shared" si="9"/>
        <v>71979.600000000006</v>
      </c>
      <c r="J38" s="24">
        <f t="shared" si="13"/>
        <v>62452</v>
      </c>
      <c r="K38" s="23">
        <v>78065</v>
      </c>
      <c r="L38" s="24">
        <f t="shared" si="11"/>
        <v>85871.5</v>
      </c>
      <c r="M38" s="25">
        <v>91313</v>
      </c>
    </row>
    <row r="39" spans="1:13" x14ac:dyDescent="0.2">
      <c r="A39" s="19">
        <v>13550</v>
      </c>
      <c r="B39" s="20" t="s">
        <v>64</v>
      </c>
      <c r="C39" s="21">
        <v>38322</v>
      </c>
      <c r="D39" s="24">
        <f t="shared" si="14"/>
        <v>38626.400000000001</v>
      </c>
      <c r="E39" s="30">
        <v>48283</v>
      </c>
      <c r="F39" s="24">
        <f t="shared" si="7"/>
        <v>53111.3</v>
      </c>
      <c r="G39" s="24">
        <f t="shared" si="12"/>
        <v>45248</v>
      </c>
      <c r="H39" s="23">
        <v>56560</v>
      </c>
      <c r="I39" s="24">
        <f t="shared" si="9"/>
        <v>62216.000000000007</v>
      </c>
      <c r="J39" s="24">
        <f t="shared" si="13"/>
        <v>51326.400000000001</v>
      </c>
      <c r="K39" s="23">
        <v>64158</v>
      </c>
      <c r="L39" s="24">
        <f t="shared" si="11"/>
        <v>70573.8</v>
      </c>
      <c r="M39" s="25">
        <v>72271</v>
      </c>
    </row>
    <row r="40" spans="1:13" x14ac:dyDescent="0.2">
      <c r="A40" s="19">
        <v>13600</v>
      </c>
      <c r="B40" s="20" t="s">
        <v>65</v>
      </c>
      <c r="C40" s="21">
        <v>34944</v>
      </c>
      <c r="D40" s="24">
        <v>34944</v>
      </c>
      <c r="E40" s="30">
        <v>37401</v>
      </c>
      <c r="F40" s="24">
        <f t="shared" si="7"/>
        <v>41141.100000000006</v>
      </c>
      <c r="G40" s="24">
        <f t="shared" si="12"/>
        <v>34123.200000000004</v>
      </c>
      <c r="H40" s="23">
        <v>42654</v>
      </c>
      <c r="I40" s="24">
        <v>41892</v>
      </c>
      <c r="J40" s="24">
        <f t="shared" si="13"/>
        <v>39598.400000000001</v>
      </c>
      <c r="K40" s="23">
        <v>49498</v>
      </c>
      <c r="L40" s="24">
        <f t="shared" si="11"/>
        <v>54447.8</v>
      </c>
      <c r="M40" s="25">
        <v>56090</v>
      </c>
    </row>
    <row r="41" spans="1:13" x14ac:dyDescent="0.2">
      <c r="A41" s="19">
        <v>13601</v>
      </c>
      <c r="B41" s="20" t="s">
        <v>66</v>
      </c>
      <c r="C41" s="21">
        <v>35880</v>
      </c>
      <c r="D41" s="24">
        <f t="shared" si="14"/>
        <v>37472</v>
      </c>
      <c r="E41" s="30">
        <v>46840</v>
      </c>
      <c r="F41" s="24">
        <f t="shared" si="7"/>
        <v>51524.000000000007</v>
      </c>
      <c r="G41" s="24">
        <f t="shared" si="12"/>
        <v>46704</v>
      </c>
      <c r="H41" s="23">
        <v>58380</v>
      </c>
      <c r="I41" s="24">
        <f t="shared" si="9"/>
        <v>64218.000000000007</v>
      </c>
      <c r="J41" s="24">
        <f t="shared" si="13"/>
        <v>52968</v>
      </c>
      <c r="K41" s="23">
        <v>66210</v>
      </c>
      <c r="L41" s="24">
        <f t="shared" si="11"/>
        <v>72831</v>
      </c>
      <c r="M41" s="25">
        <v>74090</v>
      </c>
    </row>
    <row r="42" spans="1:13" x14ac:dyDescent="0.2">
      <c r="A42" s="19">
        <v>13602</v>
      </c>
      <c r="B42" s="20" t="s">
        <v>67</v>
      </c>
      <c r="C42" s="21">
        <v>36671</v>
      </c>
      <c r="D42" s="24">
        <f t="shared" si="14"/>
        <v>41844</v>
      </c>
      <c r="E42" s="30">
        <v>52305</v>
      </c>
      <c r="F42" s="24">
        <f t="shared" si="7"/>
        <v>57535.500000000007</v>
      </c>
      <c r="G42" s="24">
        <f t="shared" si="12"/>
        <v>51017.600000000006</v>
      </c>
      <c r="H42" s="23">
        <v>63772</v>
      </c>
      <c r="I42" s="24">
        <f t="shared" si="9"/>
        <v>70149.200000000012</v>
      </c>
      <c r="J42" s="24">
        <f t="shared" si="13"/>
        <v>60828.800000000003</v>
      </c>
      <c r="K42" s="23">
        <v>76036</v>
      </c>
      <c r="L42" s="24">
        <f t="shared" si="11"/>
        <v>83639.600000000006</v>
      </c>
      <c r="M42" s="25">
        <v>88202</v>
      </c>
    </row>
    <row r="43" spans="1:13" x14ac:dyDescent="0.2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0"/>
    </row>
    <row r="44" spans="1:13" ht="15" x14ac:dyDescent="0.25">
      <c r="A44" s="43" t="s">
        <v>86</v>
      </c>
      <c r="B44" s="44"/>
      <c r="C44" s="44">
        <v>0</v>
      </c>
      <c r="D44" s="44"/>
      <c r="E44" s="44"/>
      <c r="F44" s="44">
        <f t="shared" si="7"/>
        <v>0</v>
      </c>
      <c r="G44" s="44">
        <f t="shared" si="8"/>
        <v>0</v>
      </c>
      <c r="H44" s="44">
        <v>0</v>
      </c>
      <c r="I44" s="44">
        <f t="shared" si="9"/>
        <v>0</v>
      </c>
      <c r="J44" s="44">
        <f t="shared" si="10"/>
        <v>0</v>
      </c>
      <c r="K44" s="44">
        <v>0</v>
      </c>
      <c r="L44" s="44">
        <f t="shared" si="11"/>
        <v>0</v>
      </c>
      <c r="M44" s="44">
        <v>0</v>
      </c>
    </row>
    <row r="45" spans="1:13" x14ac:dyDescent="0.2">
      <c r="A45" s="19">
        <v>16100</v>
      </c>
      <c r="B45" s="20" t="s">
        <v>87</v>
      </c>
      <c r="C45" s="21">
        <v>46035</v>
      </c>
      <c r="D45" s="32">
        <f t="shared" ref="D45:D52" si="15">E45*0.8</f>
        <v>51532.800000000003</v>
      </c>
      <c r="E45" s="33">
        <v>64416</v>
      </c>
      <c r="F45" s="24">
        <f t="shared" si="7"/>
        <v>70857.600000000006</v>
      </c>
      <c r="G45" s="24">
        <f t="shared" ref="G45:G52" si="16">H45*0.8</f>
        <v>62596.800000000003</v>
      </c>
      <c r="H45" s="26">
        <v>78246</v>
      </c>
      <c r="I45" s="24">
        <f t="shared" si="9"/>
        <v>86070.6</v>
      </c>
      <c r="J45" s="24">
        <f t="shared" ref="J45:J52" si="17">K45*0.8</f>
        <v>71796</v>
      </c>
      <c r="K45" s="23">
        <v>89745</v>
      </c>
      <c r="L45" s="24">
        <f t="shared" si="11"/>
        <v>98719.500000000015</v>
      </c>
      <c r="M45" s="25">
        <v>101243</v>
      </c>
    </row>
    <row r="46" spans="1:13" x14ac:dyDescent="0.2">
      <c r="A46" s="19">
        <v>16101</v>
      </c>
      <c r="B46" s="20" t="s">
        <v>88</v>
      </c>
      <c r="C46" s="21">
        <v>35884</v>
      </c>
      <c r="D46" s="32">
        <f t="shared" si="15"/>
        <v>37799.200000000004</v>
      </c>
      <c r="E46" s="33">
        <v>47249</v>
      </c>
      <c r="F46" s="24">
        <f t="shared" si="7"/>
        <v>51973.9</v>
      </c>
      <c r="G46" s="24">
        <f t="shared" si="16"/>
        <v>46041.600000000006</v>
      </c>
      <c r="H46" s="23">
        <v>57552</v>
      </c>
      <c r="I46" s="24">
        <f t="shared" si="9"/>
        <v>63307.200000000004</v>
      </c>
      <c r="J46" s="24">
        <f t="shared" si="17"/>
        <v>58384</v>
      </c>
      <c r="K46" s="23">
        <v>72980</v>
      </c>
      <c r="L46" s="24">
        <f t="shared" si="11"/>
        <v>80278</v>
      </c>
      <c r="M46" s="25">
        <v>88213</v>
      </c>
    </row>
    <row r="47" spans="1:13" x14ac:dyDescent="0.2">
      <c r="A47" s="19">
        <v>16103</v>
      </c>
      <c r="B47" s="20" t="s">
        <v>89</v>
      </c>
      <c r="C47" s="21">
        <v>35884</v>
      </c>
      <c r="D47" s="32">
        <f t="shared" si="15"/>
        <v>37799.200000000004</v>
      </c>
      <c r="E47" s="33">
        <v>47249</v>
      </c>
      <c r="F47" s="24">
        <f t="shared" si="7"/>
        <v>51973.9</v>
      </c>
      <c r="G47" s="24">
        <f t="shared" si="16"/>
        <v>46041.600000000006</v>
      </c>
      <c r="H47" s="23">
        <v>57552</v>
      </c>
      <c r="I47" s="24">
        <f t="shared" si="9"/>
        <v>63307.200000000004</v>
      </c>
      <c r="J47" s="24">
        <f t="shared" si="17"/>
        <v>58384</v>
      </c>
      <c r="K47" s="23">
        <v>72980</v>
      </c>
      <c r="L47" s="24">
        <f t="shared" si="11"/>
        <v>80278</v>
      </c>
      <c r="M47" s="25">
        <v>88213</v>
      </c>
    </row>
    <row r="48" spans="1:13" x14ac:dyDescent="0.2">
      <c r="A48" s="19">
        <v>16104</v>
      </c>
      <c r="B48" s="20" t="s">
        <v>125</v>
      </c>
      <c r="C48" s="21">
        <v>43030</v>
      </c>
      <c r="D48" s="32">
        <f t="shared" si="15"/>
        <v>50731.200000000004</v>
      </c>
      <c r="E48" s="33">
        <v>63414</v>
      </c>
      <c r="F48" s="24">
        <f>E48*1.1</f>
        <v>69755.400000000009</v>
      </c>
      <c r="G48" s="24">
        <f t="shared" si="16"/>
        <v>60536</v>
      </c>
      <c r="H48" s="23">
        <v>75670</v>
      </c>
      <c r="I48" s="24">
        <f t="shared" si="9"/>
        <v>83237</v>
      </c>
      <c r="J48" s="24">
        <f t="shared" si="17"/>
        <v>82303.200000000012</v>
      </c>
      <c r="K48" s="23">
        <v>102879</v>
      </c>
      <c r="L48" s="24">
        <f t="shared" si="11"/>
        <v>113166.90000000001</v>
      </c>
      <c r="M48" s="25">
        <v>120587</v>
      </c>
    </row>
    <row r="49" spans="1:13" x14ac:dyDescent="0.2">
      <c r="A49" s="19">
        <v>16105</v>
      </c>
      <c r="B49" s="20" t="s">
        <v>126</v>
      </c>
      <c r="C49" s="21">
        <v>54784</v>
      </c>
      <c r="D49" s="32">
        <f t="shared" si="15"/>
        <v>73268.800000000003</v>
      </c>
      <c r="E49" s="33">
        <v>91586</v>
      </c>
      <c r="F49" s="24">
        <f t="shared" si="7"/>
        <v>100744.6</v>
      </c>
      <c r="G49" s="24">
        <f t="shared" si="16"/>
        <v>83960</v>
      </c>
      <c r="H49" s="23">
        <v>104950</v>
      </c>
      <c r="I49" s="24">
        <f t="shared" si="9"/>
        <v>115445.00000000001</v>
      </c>
      <c r="J49" s="24">
        <f t="shared" si="17"/>
        <v>92157.6</v>
      </c>
      <c r="K49" s="23">
        <v>115197</v>
      </c>
      <c r="L49" s="24">
        <f t="shared" si="11"/>
        <v>126716.70000000001</v>
      </c>
      <c r="M49" s="25">
        <v>135998</v>
      </c>
    </row>
    <row r="50" spans="1:13" s="5" customFormat="1" x14ac:dyDescent="0.2">
      <c r="A50" s="19">
        <v>16106</v>
      </c>
      <c r="B50" s="20" t="s">
        <v>90</v>
      </c>
      <c r="C50" s="21">
        <v>69016</v>
      </c>
      <c r="D50" s="32">
        <f t="shared" si="15"/>
        <v>88144</v>
      </c>
      <c r="E50" s="33">
        <v>110180</v>
      </c>
      <c r="F50" s="24">
        <f t="shared" si="7"/>
        <v>121198.00000000001</v>
      </c>
      <c r="G50" s="24">
        <f t="shared" si="16"/>
        <v>96772.800000000003</v>
      </c>
      <c r="H50" s="23">
        <v>120966</v>
      </c>
      <c r="I50" s="24">
        <f t="shared" si="9"/>
        <v>133062.6</v>
      </c>
      <c r="J50" s="24">
        <f t="shared" si="17"/>
        <v>106266.40000000001</v>
      </c>
      <c r="K50" s="23">
        <v>132833</v>
      </c>
      <c r="L50" s="24">
        <f t="shared" si="11"/>
        <v>146116.30000000002</v>
      </c>
      <c r="M50" s="31">
        <v>146809</v>
      </c>
    </row>
    <row r="51" spans="1:13" x14ac:dyDescent="0.2">
      <c r="A51" s="19">
        <v>16108</v>
      </c>
      <c r="B51" s="20" t="s">
        <v>91</v>
      </c>
      <c r="C51" s="21">
        <v>42952</v>
      </c>
      <c r="D51" s="32">
        <f t="shared" si="15"/>
        <v>50104</v>
      </c>
      <c r="E51" s="33">
        <v>62630</v>
      </c>
      <c r="F51" s="24">
        <f t="shared" si="7"/>
        <v>68893</v>
      </c>
      <c r="G51" s="24">
        <f t="shared" si="16"/>
        <v>62596.800000000003</v>
      </c>
      <c r="H51" s="23">
        <v>78246</v>
      </c>
      <c r="I51" s="24">
        <f t="shared" si="9"/>
        <v>86070.6</v>
      </c>
      <c r="J51" s="24">
        <f t="shared" si="17"/>
        <v>72284.800000000003</v>
      </c>
      <c r="K51" s="23">
        <v>90356</v>
      </c>
      <c r="L51" s="24">
        <f t="shared" si="11"/>
        <v>99391.6</v>
      </c>
      <c r="M51" s="34">
        <v>101919</v>
      </c>
    </row>
    <row r="52" spans="1:13" x14ac:dyDescent="0.2">
      <c r="A52" s="19">
        <v>16110</v>
      </c>
      <c r="B52" s="20" t="s">
        <v>92</v>
      </c>
      <c r="C52" s="21">
        <v>48124</v>
      </c>
      <c r="D52" s="32">
        <f t="shared" si="15"/>
        <v>49624</v>
      </c>
      <c r="E52" s="33">
        <v>62030</v>
      </c>
      <c r="F52" s="24">
        <f t="shared" si="7"/>
        <v>68233</v>
      </c>
      <c r="G52" s="24">
        <f t="shared" si="16"/>
        <v>56777.600000000006</v>
      </c>
      <c r="H52" s="26">
        <v>70972</v>
      </c>
      <c r="I52" s="24">
        <f t="shared" si="9"/>
        <v>78069.200000000012</v>
      </c>
      <c r="J52" s="24">
        <f t="shared" si="17"/>
        <v>68292</v>
      </c>
      <c r="K52" s="23">
        <v>85365</v>
      </c>
      <c r="L52" s="24">
        <f t="shared" si="11"/>
        <v>93901.500000000015</v>
      </c>
      <c r="M52" s="25">
        <v>99657</v>
      </c>
    </row>
    <row r="53" spans="1:13" ht="15" x14ac:dyDescent="0.25">
      <c r="A53" s="43" t="s">
        <v>48</v>
      </c>
      <c r="B53" s="44"/>
      <c r="C53" s="44">
        <v>0</v>
      </c>
      <c r="D53" s="44"/>
      <c r="E53" s="44"/>
      <c r="F53" s="44">
        <f t="shared" si="7"/>
        <v>0</v>
      </c>
      <c r="G53" s="44">
        <f t="shared" si="8"/>
        <v>0</v>
      </c>
      <c r="H53" s="44">
        <v>0</v>
      </c>
      <c r="I53" s="44">
        <f t="shared" si="9"/>
        <v>0</v>
      </c>
      <c r="J53" s="44">
        <f t="shared" si="10"/>
        <v>0</v>
      </c>
      <c r="K53" s="44">
        <v>0</v>
      </c>
      <c r="L53" s="44">
        <f t="shared" si="11"/>
        <v>0</v>
      </c>
      <c r="M53" s="44">
        <v>0</v>
      </c>
    </row>
    <row r="54" spans="1:13" x14ac:dyDescent="0.2">
      <c r="A54" s="19">
        <v>12501</v>
      </c>
      <c r="B54" s="20" t="s">
        <v>49</v>
      </c>
      <c r="C54" s="21">
        <v>34320</v>
      </c>
      <c r="D54" s="32">
        <v>34320</v>
      </c>
      <c r="E54" s="30">
        <v>41851</v>
      </c>
      <c r="F54" s="24">
        <f t="shared" si="7"/>
        <v>46036.100000000006</v>
      </c>
      <c r="G54" s="24">
        <f t="shared" ref="G54:G60" si="18">H54*0.8</f>
        <v>38196.800000000003</v>
      </c>
      <c r="H54" s="26">
        <v>47746</v>
      </c>
      <c r="I54" s="24">
        <f t="shared" si="9"/>
        <v>52520.600000000006</v>
      </c>
      <c r="J54" s="24">
        <f t="shared" ref="J54:J60" si="19">K54*0.8</f>
        <v>47235.200000000004</v>
      </c>
      <c r="K54" s="23">
        <v>59044</v>
      </c>
      <c r="L54" s="24">
        <f t="shared" si="11"/>
        <v>64948.400000000009</v>
      </c>
      <c r="M54" s="25">
        <v>72734</v>
      </c>
    </row>
    <row r="55" spans="1:13" x14ac:dyDescent="0.2">
      <c r="A55" s="19">
        <v>12502</v>
      </c>
      <c r="B55" s="20" t="s">
        <v>50</v>
      </c>
      <c r="C55" s="21">
        <v>45454</v>
      </c>
      <c r="D55" s="32">
        <f t="shared" ref="D55:D60" si="20">E55*0.8</f>
        <v>48152.800000000003</v>
      </c>
      <c r="E55" s="30">
        <v>60191</v>
      </c>
      <c r="F55" s="24">
        <f t="shared" si="7"/>
        <v>66210.100000000006</v>
      </c>
      <c r="G55" s="24">
        <f t="shared" si="18"/>
        <v>55055.200000000004</v>
      </c>
      <c r="H55" s="26">
        <v>68819</v>
      </c>
      <c r="I55" s="24">
        <f t="shared" si="9"/>
        <v>75700.900000000009</v>
      </c>
      <c r="J55" s="24">
        <f t="shared" si="19"/>
        <v>68287.199999999997</v>
      </c>
      <c r="K55" s="23">
        <v>85359</v>
      </c>
      <c r="L55" s="24">
        <f t="shared" si="11"/>
        <v>93894.900000000009</v>
      </c>
      <c r="M55" s="25">
        <v>109409</v>
      </c>
    </row>
    <row r="56" spans="1:13" x14ac:dyDescent="0.2">
      <c r="A56" s="19">
        <v>12503</v>
      </c>
      <c r="B56" s="20" t="s">
        <v>51</v>
      </c>
      <c r="C56" s="21">
        <v>53853</v>
      </c>
      <c r="D56" s="32">
        <f t="shared" si="20"/>
        <v>55055.200000000004</v>
      </c>
      <c r="E56" s="30">
        <v>68819</v>
      </c>
      <c r="F56" s="24">
        <f t="shared" si="7"/>
        <v>75700.900000000009</v>
      </c>
      <c r="G56" s="24">
        <f t="shared" si="18"/>
        <v>62995.200000000004</v>
      </c>
      <c r="H56" s="26">
        <v>78744</v>
      </c>
      <c r="I56" s="24">
        <f t="shared" si="9"/>
        <v>86618.400000000009</v>
      </c>
      <c r="J56" s="24">
        <f t="shared" si="19"/>
        <v>78210.400000000009</v>
      </c>
      <c r="K56" s="23">
        <v>97763</v>
      </c>
      <c r="L56" s="24">
        <f t="shared" si="11"/>
        <v>107539.3</v>
      </c>
      <c r="M56" s="25">
        <v>125338</v>
      </c>
    </row>
    <row r="57" spans="1:13" x14ac:dyDescent="0.2">
      <c r="A57" s="19">
        <v>12517</v>
      </c>
      <c r="B57" s="20" t="s">
        <v>52</v>
      </c>
      <c r="C57" s="21">
        <v>33540</v>
      </c>
      <c r="D57" s="32">
        <v>33540</v>
      </c>
      <c r="E57" s="30">
        <v>39810</v>
      </c>
      <c r="F57" s="24">
        <f t="shared" si="7"/>
        <v>43791</v>
      </c>
      <c r="G57" s="24">
        <f t="shared" si="18"/>
        <v>38752</v>
      </c>
      <c r="H57" s="23">
        <v>48440</v>
      </c>
      <c r="I57" s="24">
        <f t="shared" si="9"/>
        <v>53284.000000000007</v>
      </c>
      <c r="J57" s="24">
        <f t="shared" si="19"/>
        <v>46150.400000000001</v>
      </c>
      <c r="K57" s="23">
        <v>57688</v>
      </c>
      <c r="L57" s="24">
        <f t="shared" si="11"/>
        <v>63456.800000000003</v>
      </c>
      <c r="M57" s="25">
        <v>66859</v>
      </c>
    </row>
    <row r="58" spans="1:13" x14ac:dyDescent="0.2">
      <c r="A58" s="19">
        <v>12518</v>
      </c>
      <c r="B58" s="20" t="s">
        <v>53</v>
      </c>
      <c r="C58" s="21">
        <v>35557</v>
      </c>
      <c r="D58" s="32">
        <f t="shared" si="20"/>
        <v>43330.400000000001</v>
      </c>
      <c r="E58" s="30">
        <v>54163</v>
      </c>
      <c r="F58" s="24">
        <f t="shared" si="7"/>
        <v>59579.3</v>
      </c>
      <c r="G58" s="24">
        <f t="shared" si="18"/>
        <v>55364</v>
      </c>
      <c r="H58" s="23">
        <v>69205</v>
      </c>
      <c r="I58" s="24">
        <f t="shared" si="9"/>
        <v>76125.5</v>
      </c>
      <c r="J58" s="24">
        <f t="shared" si="19"/>
        <v>69282.400000000009</v>
      </c>
      <c r="K58" s="23">
        <v>86603</v>
      </c>
      <c r="L58" s="24">
        <f t="shared" si="11"/>
        <v>95263.3</v>
      </c>
      <c r="M58" s="25">
        <v>103768</v>
      </c>
    </row>
    <row r="59" spans="1:13" x14ac:dyDescent="0.2">
      <c r="A59" s="19">
        <v>12519</v>
      </c>
      <c r="B59" s="20" t="s">
        <v>120</v>
      </c>
      <c r="C59" s="21">
        <v>45816</v>
      </c>
      <c r="D59" s="32">
        <f t="shared" si="20"/>
        <v>56210.400000000001</v>
      </c>
      <c r="E59" s="30">
        <v>70263</v>
      </c>
      <c r="F59" s="24">
        <f t="shared" si="7"/>
        <v>77289.3</v>
      </c>
      <c r="G59" s="24">
        <f t="shared" si="18"/>
        <v>72464</v>
      </c>
      <c r="H59" s="23">
        <v>90580</v>
      </c>
      <c r="I59" s="24">
        <f t="shared" si="9"/>
        <v>99638.000000000015</v>
      </c>
      <c r="J59" s="24">
        <f t="shared" si="19"/>
        <v>91480.8</v>
      </c>
      <c r="K59" s="23">
        <v>114351</v>
      </c>
      <c r="L59" s="24">
        <f t="shared" si="11"/>
        <v>125786.1</v>
      </c>
      <c r="M59" s="25">
        <v>137272</v>
      </c>
    </row>
    <row r="60" spans="1:13" s="5" customFormat="1" x14ac:dyDescent="0.2">
      <c r="A60" s="19">
        <v>12521</v>
      </c>
      <c r="B60" s="20" t="s">
        <v>54</v>
      </c>
      <c r="C60" s="21">
        <v>35851</v>
      </c>
      <c r="D60" s="32">
        <f t="shared" si="20"/>
        <v>39628.800000000003</v>
      </c>
      <c r="E60" s="30">
        <v>49536</v>
      </c>
      <c r="F60" s="24">
        <f t="shared" si="7"/>
        <v>54489.600000000006</v>
      </c>
      <c r="G60" s="24">
        <f t="shared" si="18"/>
        <v>49046.400000000001</v>
      </c>
      <c r="H60" s="23">
        <v>61308</v>
      </c>
      <c r="I60" s="24">
        <f t="shared" si="9"/>
        <v>67438.8</v>
      </c>
      <c r="J60" s="24">
        <f t="shared" si="19"/>
        <v>55639.200000000004</v>
      </c>
      <c r="K60" s="23">
        <v>69549</v>
      </c>
      <c r="L60" s="24">
        <f t="shared" si="11"/>
        <v>76503.900000000009</v>
      </c>
      <c r="M60" s="31">
        <v>77353</v>
      </c>
    </row>
    <row r="61" spans="1:13" ht="15" x14ac:dyDescent="0.25">
      <c r="A61" s="43" t="s">
        <v>36</v>
      </c>
      <c r="B61" s="44"/>
      <c r="C61" s="44">
        <v>0</v>
      </c>
      <c r="D61" s="44"/>
      <c r="E61" s="44"/>
      <c r="F61" s="44">
        <f t="shared" si="0"/>
        <v>0</v>
      </c>
      <c r="G61" s="44">
        <f t="shared" ref="G61:G93" si="21">H61*0.9</f>
        <v>0</v>
      </c>
      <c r="H61" s="44">
        <v>0</v>
      </c>
      <c r="I61" s="44">
        <f t="shared" ref="I61:I95" si="22">H61*1.1</f>
        <v>0</v>
      </c>
      <c r="J61" s="44">
        <f t="shared" ref="J61:J93" si="23">K61*0.9</f>
        <v>0</v>
      </c>
      <c r="K61" s="44">
        <v>0</v>
      </c>
      <c r="L61" s="44">
        <f t="shared" si="6"/>
        <v>0</v>
      </c>
      <c r="M61" s="44">
        <v>0</v>
      </c>
    </row>
    <row r="62" spans="1:13" x14ac:dyDescent="0.2">
      <c r="A62" s="35">
        <v>12200</v>
      </c>
      <c r="B62" s="36" t="s">
        <v>108</v>
      </c>
      <c r="C62" s="37">
        <v>39000</v>
      </c>
      <c r="D62" s="37">
        <f t="shared" ref="D62:D83" si="24">E62*0.8</f>
        <v>41155.200000000004</v>
      </c>
      <c r="E62" s="40">
        <v>51444</v>
      </c>
      <c r="F62" s="37">
        <f t="shared" si="0"/>
        <v>56588.4</v>
      </c>
      <c r="G62" s="38">
        <f t="shared" ref="G62:G83" si="25">H62*0.8</f>
        <v>51691.200000000004</v>
      </c>
      <c r="H62" s="40">
        <v>64614</v>
      </c>
      <c r="I62" s="38">
        <f t="shared" si="22"/>
        <v>71075.400000000009</v>
      </c>
      <c r="J62" s="38">
        <f t="shared" ref="J62:J83" si="26">K62*0.8</f>
        <v>64576</v>
      </c>
      <c r="K62" s="40">
        <v>80720</v>
      </c>
      <c r="L62" s="38">
        <f t="shared" si="6"/>
        <v>88792</v>
      </c>
      <c r="M62" s="39">
        <v>97109</v>
      </c>
    </row>
    <row r="63" spans="1:13" x14ac:dyDescent="0.2">
      <c r="A63" s="19">
        <v>12201</v>
      </c>
      <c r="B63" s="20" t="s">
        <v>37</v>
      </c>
      <c r="C63" s="21">
        <v>64840</v>
      </c>
      <c r="D63" s="37">
        <f t="shared" si="24"/>
        <v>75128.800000000003</v>
      </c>
      <c r="E63" s="30">
        <v>93911</v>
      </c>
      <c r="F63" s="24">
        <f t="shared" si="0"/>
        <v>103302.1</v>
      </c>
      <c r="G63" s="38">
        <f t="shared" si="25"/>
        <v>100754.40000000001</v>
      </c>
      <c r="H63" s="40">
        <v>125943</v>
      </c>
      <c r="I63" s="38">
        <f t="shared" si="22"/>
        <v>138537.30000000002</v>
      </c>
      <c r="J63" s="38">
        <f t="shared" si="26"/>
        <v>110639.20000000001</v>
      </c>
      <c r="K63" s="23">
        <v>138299</v>
      </c>
      <c r="L63" s="38">
        <f t="shared" si="6"/>
        <v>152128.90000000002</v>
      </c>
      <c r="M63" s="25">
        <v>158793</v>
      </c>
    </row>
    <row r="64" spans="1:13" x14ac:dyDescent="0.2">
      <c r="A64" s="19">
        <v>12202</v>
      </c>
      <c r="B64" s="20" t="s">
        <v>109</v>
      </c>
      <c r="C64" s="21">
        <v>49234</v>
      </c>
      <c r="D64" s="37">
        <f t="shared" si="24"/>
        <v>50766.400000000001</v>
      </c>
      <c r="E64" s="30">
        <v>63458</v>
      </c>
      <c r="F64" s="24">
        <f t="shared" si="0"/>
        <v>69803.8</v>
      </c>
      <c r="G64" s="38">
        <f t="shared" si="25"/>
        <v>61028</v>
      </c>
      <c r="H64" s="40">
        <v>76285</v>
      </c>
      <c r="I64" s="38">
        <f t="shared" si="22"/>
        <v>83913.5</v>
      </c>
      <c r="J64" s="38">
        <f t="shared" si="26"/>
        <v>74624.800000000003</v>
      </c>
      <c r="K64" s="23">
        <v>93281</v>
      </c>
      <c r="L64" s="38">
        <f t="shared" si="6"/>
        <v>102609.1</v>
      </c>
      <c r="M64" s="25">
        <v>110530</v>
      </c>
    </row>
    <row r="65" spans="1:13" x14ac:dyDescent="0.2">
      <c r="A65" s="19">
        <v>12203</v>
      </c>
      <c r="B65" s="20" t="s">
        <v>110</v>
      </c>
      <c r="C65" s="21">
        <v>58651</v>
      </c>
      <c r="D65" s="37">
        <f t="shared" si="24"/>
        <v>61549.600000000006</v>
      </c>
      <c r="E65" s="30">
        <v>76937</v>
      </c>
      <c r="F65" s="24">
        <f t="shared" si="0"/>
        <v>84630.700000000012</v>
      </c>
      <c r="G65" s="38">
        <f t="shared" si="25"/>
        <v>75813.600000000006</v>
      </c>
      <c r="H65" s="40">
        <v>94767</v>
      </c>
      <c r="I65" s="38">
        <f t="shared" si="22"/>
        <v>104243.70000000001</v>
      </c>
      <c r="J65" s="38">
        <f t="shared" si="26"/>
        <v>90554.400000000009</v>
      </c>
      <c r="K65" s="23">
        <v>113193</v>
      </c>
      <c r="L65" s="38">
        <f t="shared" si="6"/>
        <v>124512.3</v>
      </c>
      <c r="M65" s="25">
        <v>132066</v>
      </c>
    </row>
    <row r="66" spans="1:13" x14ac:dyDescent="0.2">
      <c r="A66" s="19">
        <v>12204</v>
      </c>
      <c r="B66" s="20" t="s">
        <v>38</v>
      </c>
      <c r="C66" s="21">
        <v>81700</v>
      </c>
      <c r="D66" s="37">
        <f t="shared" si="24"/>
        <v>82681.600000000006</v>
      </c>
      <c r="E66" s="30">
        <v>103352</v>
      </c>
      <c r="F66" s="24">
        <f t="shared" si="0"/>
        <v>113687.20000000001</v>
      </c>
      <c r="G66" s="38">
        <f t="shared" si="25"/>
        <v>98850.400000000009</v>
      </c>
      <c r="H66" s="40">
        <v>123563</v>
      </c>
      <c r="I66" s="38">
        <f t="shared" si="22"/>
        <v>135919.30000000002</v>
      </c>
      <c r="J66" s="38">
        <f t="shared" si="26"/>
        <v>114372.8</v>
      </c>
      <c r="K66" s="23">
        <v>142966</v>
      </c>
      <c r="L66" s="38">
        <f t="shared" si="6"/>
        <v>157262.6</v>
      </c>
      <c r="M66" s="25">
        <v>163910</v>
      </c>
    </row>
    <row r="67" spans="1:13" x14ac:dyDescent="0.2">
      <c r="A67" s="19">
        <v>12206</v>
      </c>
      <c r="B67" s="20" t="s">
        <v>111</v>
      </c>
      <c r="C67" s="21">
        <v>61600</v>
      </c>
      <c r="D67" s="37">
        <f t="shared" si="24"/>
        <v>69583.199999999997</v>
      </c>
      <c r="E67" s="30">
        <v>86979</v>
      </c>
      <c r="F67" s="24">
        <f t="shared" si="0"/>
        <v>95676.900000000009</v>
      </c>
      <c r="G67" s="38">
        <f t="shared" si="25"/>
        <v>91235.200000000012</v>
      </c>
      <c r="H67" s="40">
        <v>114044</v>
      </c>
      <c r="I67" s="38">
        <f t="shared" si="22"/>
        <v>125448.40000000001</v>
      </c>
      <c r="J67" s="38">
        <f t="shared" si="26"/>
        <v>109099.20000000001</v>
      </c>
      <c r="K67" s="23">
        <v>136374</v>
      </c>
      <c r="L67" s="38">
        <f t="shared" si="6"/>
        <v>150011.40000000002</v>
      </c>
      <c r="M67" s="25">
        <v>155909</v>
      </c>
    </row>
    <row r="68" spans="1:13" x14ac:dyDescent="0.2">
      <c r="A68" s="19">
        <v>12209</v>
      </c>
      <c r="B68" s="20" t="s">
        <v>39</v>
      </c>
      <c r="C68" s="21">
        <v>67452</v>
      </c>
      <c r="D68" s="37">
        <v>67452</v>
      </c>
      <c r="E68" s="30">
        <v>82738</v>
      </c>
      <c r="F68" s="24">
        <f t="shared" si="0"/>
        <v>91011.8</v>
      </c>
      <c r="G68" s="38">
        <f t="shared" si="25"/>
        <v>75813.600000000006</v>
      </c>
      <c r="H68" s="40">
        <v>94767</v>
      </c>
      <c r="I68" s="38">
        <f t="shared" si="22"/>
        <v>104243.70000000001</v>
      </c>
      <c r="J68" s="38">
        <f t="shared" si="26"/>
        <v>97947.200000000012</v>
      </c>
      <c r="K68" s="23">
        <v>122434</v>
      </c>
      <c r="L68" s="38">
        <f t="shared" si="6"/>
        <v>134677.40000000002</v>
      </c>
      <c r="M68" s="25">
        <v>149845</v>
      </c>
    </row>
    <row r="69" spans="1:13" x14ac:dyDescent="0.2">
      <c r="A69" s="19">
        <v>12210</v>
      </c>
      <c r="B69" s="20" t="s">
        <v>40</v>
      </c>
      <c r="C69" s="21">
        <v>34517</v>
      </c>
      <c r="D69" s="37">
        <f t="shared" si="24"/>
        <v>40067.200000000004</v>
      </c>
      <c r="E69" s="30">
        <v>50084</v>
      </c>
      <c r="F69" s="24">
        <f t="shared" si="0"/>
        <v>55092.4</v>
      </c>
      <c r="G69" s="38">
        <f t="shared" si="25"/>
        <v>49626.400000000001</v>
      </c>
      <c r="H69" s="40">
        <v>62033</v>
      </c>
      <c r="I69" s="38">
        <f t="shared" si="22"/>
        <v>68236.3</v>
      </c>
      <c r="J69" s="38">
        <f t="shared" si="26"/>
        <v>60140.800000000003</v>
      </c>
      <c r="K69" s="23">
        <v>75176</v>
      </c>
      <c r="L69" s="38">
        <f t="shared" si="6"/>
        <v>82693.600000000006</v>
      </c>
      <c r="M69" s="25">
        <v>88872</v>
      </c>
    </row>
    <row r="70" spans="1:13" x14ac:dyDescent="0.2">
      <c r="A70" s="19">
        <v>12211</v>
      </c>
      <c r="B70" s="20" t="s">
        <v>41</v>
      </c>
      <c r="C70" s="21">
        <v>50087</v>
      </c>
      <c r="D70" s="37">
        <f t="shared" si="24"/>
        <v>57254.400000000001</v>
      </c>
      <c r="E70" s="30">
        <v>71568</v>
      </c>
      <c r="F70" s="24">
        <f t="shared" si="0"/>
        <v>78724.800000000003</v>
      </c>
      <c r="G70" s="38">
        <f t="shared" si="25"/>
        <v>70524.800000000003</v>
      </c>
      <c r="H70" s="40">
        <v>88156</v>
      </c>
      <c r="I70" s="38">
        <f t="shared" si="22"/>
        <v>96971.6</v>
      </c>
      <c r="J70" s="38">
        <f t="shared" si="26"/>
        <v>84237.6</v>
      </c>
      <c r="K70" s="23">
        <v>105297</v>
      </c>
      <c r="L70" s="38">
        <f t="shared" si="6"/>
        <v>115826.70000000001</v>
      </c>
      <c r="M70" s="25">
        <v>123346</v>
      </c>
    </row>
    <row r="71" spans="1:13" x14ac:dyDescent="0.2">
      <c r="A71" s="19">
        <v>12212</v>
      </c>
      <c r="B71" s="20" t="s">
        <v>42</v>
      </c>
      <c r="C71" s="21">
        <v>66650</v>
      </c>
      <c r="D71" s="37">
        <f t="shared" si="24"/>
        <v>72511.199999999997</v>
      </c>
      <c r="E71" s="30">
        <v>90639</v>
      </c>
      <c r="F71" s="24">
        <f t="shared" si="0"/>
        <v>99702.900000000009</v>
      </c>
      <c r="G71" s="38">
        <f t="shared" si="25"/>
        <v>96540.800000000003</v>
      </c>
      <c r="H71" s="26">
        <v>120676</v>
      </c>
      <c r="I71" s="38">
        <f t="shared" si="22"/>
        <v>132743.6</v>
      </c>
      <c r="J71" s="38">
        <f t="shared" si="26"/>
        <v>109800.8</v>
      </c>
      <c r="K71" s="23">
        <v>137251</v>
      </c>
      <c r="L71" s="38">
        <f t="shared" si="6"/>
        <v>150976.1</v>
      </c>
      <c r="M71" s="25">
        <v>154461</v>
      </c>
    </row>
    <row r="72" spans="1:13" x14ac:dyDescent="0.2">
      <c r="A72" s="19">
        <v>12218</v>
      </c>
      <c r="B72" s="20" t="s">
        <v>112</v>
      </c>
      <c r="C72" s="21">
        <v>59709</v>
      </c>
      <c r="D72" s="37">
        <f t="shared" si="24"/>
        <v>67052.800000000003</v>
      </c>
      <c r="E72" s="30">
        <v>83816</v>
      </c>
      <c r="F72" s="24">
        <f t="shared" si="0"/>
        <v>92197.6</v>
      </c>
      <c r="G72" s="38">
        <f t="shared" si="25"/>
        <v>93724.800000000003</v>
      </c>
      <c r="H72" s="26">
        <v>117156</v>
      </c>
      <c r="I72" s="38">
        <f t="shared" si="22"/>
        <v>128871.6</v>
      </c>
      <c r="J72" s="38">
        <f t="shared" si="26"/>
        <v>108401.60000000001</v>
      </c>
      <c r="K72" s="23">
        <v>135502</v>
      </c>
      <c r="L72" s="38">
        <f t="shared" si="6"/>
        <v>149052.20000000001</v>
      </c>
      <c r="M72" s="25">
        <v>153364</v>
      </c>
    </row>
    <row r="73" spans="1:13" x14ac:dyDescent="0.2">
      <c r="A73" s="19">
        <v>12219</v>
      </c>
      <c r="B73" s="20" t="s">
        <v>113</v>
      </c>
      <c r="C73" s="21">
        <v>82775</v>
      </c>
      <c r="D73" s="37">
        <f t="shared" si="24"/>
        <v>85102.400000000009</v>
      </c>
      <c r="E73" s="30">
        <v>106378</v>
      </c>
      <c r="F73" s="24">
        <v>108852</v>
      </c>
      <c r="G73" s="38">
        <f t="shared" si="25"/>
        <v>103421.6</v>
      </c>
      <c r="H73" s="26">
        <v>129277</v>
      </c>
      <c r="I73" s="38">
        <f t="shared" si="22"/>
        <v>142204.70000000001</v>
      </c>
      <c r="J73" s="38">
        <f t="shared" si="26"/>
        <v>116628</v>
      </c>
      <c r="K73" s="23">
        <v>145785</v>
      </c>
      <c r="L73" s="38">
        <f t="shared" si="6"/>
        <v>160363.5</v>
      </c>
      <c r="M73" s="25">
        <v>163910</v>
      </c>
    </row>
    <row r="74" spans="1:13" x14ac:dyDescent="0.2">
      <c r="A74" s="19">
        <v>12232</v>
      </c>
      <c r="B74" s="20" t="s">
        <v>43</v>
      </c>
      <c r="C74" s="21">
        <v>64414</v>
      </c>
      <c r="D74" s="37">
        <f t="shared" si="24"/>
        <v>70476</v>
      </c>
      <c r="E74" s="30">
        <v>88095</v>
      </c>
      <c r="F74" s="24">
        <f t="shared" si="0"/>
        <v>96904.500000000015</v>
      </c>
      <c r="G74" s="38">
        <f t="shared" si="25"/>
        <v>87612.800000000003</v>
      </c>
      <c r="H74" s="26">
        <v>109516</v>
      </c>
      <c r="I74" s="38">
        <f t="shared" si="22"/>
        <v>120467.6</v>
      </c>
      <c r="J74" s="38">
        <f t="shared" si="26"/>
        <v>103036</v>
      </c>
      <c r="K74" s="23">
        <v>128795</v>
      </c>
      <c r="L74" s="38">
        <f t="shared" si="6"/>
        <v>141674.5</v>
      </c>
      <c r="M74" s="25">
        <v>148035</v>
      </c>
    </row>
    <row r="75" spans="1:13" x14ac:dyDescent="0.2">
      <c r="A75" s="19">
        <v>12233</v>
      </c>
      <c r="B75" s="20" t="s">
        <v>130</v>
      </c>
      <c r="C75" s="21">
        <v>40090</v>
      </c>
      <c r="D75" s="37">
        <f t="shared" si="24"/>
        <v>42290.400000000001</v>
      </c>
      <c r="E75" s="30">
        <v>52863</v>
      </c>
      <c r="F75" s="24">
        <f t="shared" si="0"/>
        <v>58149.3</v>
      </c>
      <c r="G75" s="38">
        <f t="shared" si="25"/>
        <v>52808.800000000003</v>
      </c>
      <c r="H75" s="26">
        <v>66011</v>
      </c>
      <c r="I75" s="38">
        <f t="shared" si="22"/>
        <v>72612.100000000006</v>
      </c>
      <c r="J75" s="38">
        <f t="shared" si="26"/>
        <v>67081.600000000006</v>
      </c>
      <c r="K75" s="23">
        <v>83852</v>
      </c>
      <c r="L75" s="38">
        <f t="shared" si="6"/>
        <v>92237.200000000012</v>
      </c>
      <c r="M75" s="25">
        <v>102032</v>
      </c>
    </row>
    <row r="76" spans="1:13" x14ac:dyDescent="0.2">
      <c r="A76" s="19">
        <v>12234</v>
      </c>
      <c r="B76" s="20" t="s">
        <v>44</v>
      </c>
      <c r="C76" s="21">
        <v>48890</v>
      </c>
      <c r="D76" s="37">
        <f t="shared" si="24"/>
        <v>56182.400000000001</v>
      </c>
      <c r="E76" s="30">
        <v>70228</v>
      </c>
      <c r="F76" s="24">
        <f t="shared" si="0"/>
        <v>77250.8</v>
      </c>
      <c r="G76" s="38">
        <f t="shared" si="25"/>
        <v>72464</v>
      </c>
      <c r="H76" s="26">
        <v>90580</v>
      </c>
      <c r="I76" s="38">
        <f t="shared" si="22"/>
        <v>99638.000000000015</v>
      </c>
      <c r="J76" s="38">
        <f t="shared" si="26"/>
        <v>86573.6</v>
      </c>
      <c r="K76" s="23">
        <v>108217</v>
      </c>
      <c r="L76" s="38">
        <f t="shared" si="6"/>
        <v>119038.70000000001</v>
      </c>
      <c r="M76" s="25">
        <v>126995</v>
      </c>
    </row>
    <row r="77" spans="1:13" x14ac:dyDescent="0.2">
      <c r="A77" s="19">
        <v>12235</v>
      </c>
      <c r="B77" s="20" t="s">
        <v>45</v>
      </c>
      <c r="C77" s="21">
        <v>76325</v>
      </c>
      <c r="D77" s="37">
        <f t="shared" si="24"/>
        <v>81882.400000000009</v>
      </c>
      <c r="E77" s="30">
        <v>102353</v>
      </c>
      <c r="F77" s="24">
        <f t="shared" si="0"/>
        <v>112588.3</v>
      </c>
      <c r="G77" s="38">
        <f t="shared" si="25"/>
        <v>103495.20000000001</v>
      </c>
      <c r="H77" s="26">
        <v>129369</v>
      </c>
      <c r="I77" s="38">
        <f t="shared" si="22"/>
        <v>142305.90000000002</v>
      </c>
      <c r="J77" s="38">
        <f t="shared" si="26"/>
        <v>115695.20000000001</v>
      </c>
      <c r="K77" s="23">
        <v>144619</v>
      </c>
      <c r="L77" s="38">
        <f t="shared" si="6"/>
        <v>159080.90000000002</v>
      </c>
      <c r="M77" s="25">
        <v>158947</v>
      </c>
    </row>
    <row r="78" spans="1:13" x14ac:dyDescent="0.2">
      <c r="A78" s="19">
        <v>12236</v>
      </c>
      <c r="B78" s="20" t="s">
        <v>114</v>
      </c>
      <c r="C78" s="21">
        <v>54825</v>
      </c>
      <c r="D78" s="37">
        <f t="shared" si="24"/>
        <v>61071.200000000004</v>
      </c>
      <c r="E78" s="30">
        <v>76339</v>
      </c>
      <c r="F78" s="24">
        <f t="shared" si="0"/>
        <v>83972.900000000009</v>
      </c>
      <c r="G78" s="38">
        <f t="shared" si="25"/>
        <v>84765.6</v>
      </c>
      <c r="H78" s="26">
        <v>105957</v>
      </c>
      <c r="I78" s="38">
        <f t="shared" si="22"/>
        <v>116552.70000000001</v>
      </c>
      <c r="J78" s="38">
        <f t="shared" si="26"/>
        <v>100524</v>
      </c>
      <c r="K78" s="23">
        <v>125655</v>
      </c>
      <c r="L78" s="38">
        <f t="shared" si="6"/>
        <v>138220.5</v>
      </c>
      <c r="M78" s="25">
        <v>145219</v>
      </c>
    </row>
    <row r="79" spans="1:13" x14ac:dyDescent="0.2">
      <c r="A79" s="19">
        <v>12247</v>
      </c>
      <c r="B79" s="20" t="s">
        <v>127</v>
      </c>
      <c r="C79" s="21">
        <v>36094</v>
      </c>
      <c r="D79" s="37">
        <f t="shared" si="24"/>
        <v>37694.400000000001</v>
      </c>
      <c r="E79" s="30">
        <v>47118</v>
      </c>
      <c r="F79" s="24">
        <f t="shared" si="0"/>
        <v>51829.8</v>
      </c>
      <c r="G79" s="38">
        <f t="shared" si="25"/>
        <v>49124.800000000003</v>
      </c>
      <c r="H79" s="26">
        <v>61406</v>
      </c>
      <c r="I79" s="38">
        <f t="shared" si="22"/>
        <v>67546.600000000006</v>
      </c>
      <c r="J79" s="38">
        <f t="shared" si="26"/>
        <v>57612</v>
      </c>
      <c r="K79" s="23">
        <v>72015</v>
      </c>
      <c r="L79" s="38">
        <f t="shared" si="6"/>
        <v>79216.5</v>
      </c>
      <c r="M79" s="25">
        <v>83230</v>
      </c>
    </row>
    <row r="80" spans="1:13" x14ac:dyDescent="0.2">
      <c r="A80" s="19">
        <v>12249</v>
      </c>
      <c r="B80" s="20" t="s">
        <v>128</v>
      </c>
      <c r="C80" s="21">
        <v>35406</v>
      </c>
      <c r="D80" s="37">
        <f t="shared" si="24"/>
        <v>44098.400000000001</v>
      </c>
      <c r="E80" s="30">
        <v>55123</v>
      </c>
      <c r="F80" s="24">
        <f t="shared" si="0"/>
        <v>60635.3</v>
      </c>
      <c r="G80" s="38">
        <f t="shared" si="25"/>
        <v>56769.600000000006</v>
      </c>
      <c r="H80" s="26">
        <v>70962</v>
      </c>
      <c r="I80" s="38">
        <f t="shared" si="22"/>
        <v>78058.200000000012</v>
      </c>
      <c r="J80" s="38">
        <f t="shared" si="26"/>
        <v>66653.600000000006</v>
      </c>
      <c r="K80" s="23">
        <v>83317</v>
      </c>
      <c r="L80" s="38">
        <f t="shared" si="6"/>
        <v>91648.700000000012</v>
      </c>
      <c r="M80" s="25">
        <v>95992</v>
      </c>
    </row>
    <row r="81" spans="1:13" x14ac:dyDescent="0.2">
      <c r="A81" s="19">
        <v>12250</v>
      </c>
      <c r="B81" s="20" t="s">
        <v>46</v>
      </c>
      <c r="C81" s="21">
        <v>72243</v>
      </c>
      <c r="D81" s="37">
        <f t="shared" si="24"/>
        <v>73132</v>
      </c>
      <c r="E81" s="30">
        <v>91415</v>
      </c>
      <c r="F81" s="24">
        <f t="shared" si="0"/>
        <v>100556.50000000001</v>
      </c>
      <c r="G81" s="38">
        <f t="shared" si="25"/>
        <v>88040.8</v>
      </c>
      <c r="H81" s="26">
        <v>110051</v>
      </c>
      <c r="I81" s="38">
        <f t="shared" si="22"/>
        <v>121056.1</v>
      </c>
      <c r="J81" s="38">
        <f t="shared" si="26"/>
        <v>106082.40000000001</v>
      </c>
      <c r="K81" s="23">
        <v>132603</v>
      </c>
      <c r="L81" s="38">
        <f t="shared" si="6"/>
        <v>145863.30000000002</v>
      </c>
      <c r="M81" s="25">
        <v>156073</v>
      </c>
    </row>
    <row r="82" spans="1:13" s="5" customFormat="1" x14ac:dyDescent="0.2">
      <c r="A82" s="19">
        <v>12259</v>
      </c>
      <c r="B82" s="20" t="s">
        <v>47</v>
      </c>
      <c r="C82" s="21">
        <v>61275</v>
      </c>
      <c r="D82" s="37">
        <f t="shared" si="24"/>
        <v>70278.400000000009</v>
      </c>
      <c r="E82" s="30">
        <v>87848</v>
      </c>
      <c r="F82" s="24">
        <f t="shared" si="0"/>
        <v>96632.8</v>
      </c>
      <c r="G82" s="38">
        <f t="shared" si="25"/>
        <v>89442.400000000009</v>
      </c>
      <c r="H82" s="41">
        <v>111803</v>
      </c>
      <c r="I82" s="38">
        <f t="shared" si="22"/>
        <v>122983.3</v>
      </c>
      <c r="J82" s="38">
        <f t="shared" si="26"/>
        <v>99956</v>
      </c>
      <c r="K82" s="23">
        <v>124945</v>
      </c>
      <c r="L82" s="38">
        <f t="shared" si="6"/>
        <v>137439.5</v>
      </c>
      <c r="M82" s="31">
        <v>138534</v>
      </c>
    </row>
    <row r="83" spans="1:13" x14ac:dyDescent="0.2">
      <c r="A83" s="19">
        <v>12264</v>
      </c>
      <c r="B83" s="20" t="s">
        <v>129</v>
      </c>
      <c r="C83" s="21">
        <v>50321</v>
      </c>
      <c r="D83" s="37">
        <f t="shared" si="24"/>
        <v>56823.200000000004</v>
      </c>
      <c r="E83" s="30">
        <v>71029</v>
      </c>
      <c r="F83" s="24">
        <f t="shared" si="0"/>
        <v>78131.900000000009</v>
      </c>
      <c r="G83" s="38">
        <f t="shared" si="25"/>
        <v>70524.800000000003</v>
      </c>
      <c r="H83" s="26">
        <v>88156</v>
      </c>
      <c r="I83" s="38">
        <f t="shared" si="22"/>
        <v>96971.6</v>
      </c>
      <c r="J83" s="24">
        <f t="shared" si="26"/>
        <v>82172</v>
      </c>
      <c r="K83" s="23">
        <v>102715</v>
      </c>
      <c r="L83" s="38">
        <f t="shared" si="6"/>
        <v>112986.50000000001</v>
      </c>
      <c r="M83" s="25">
        <v>117971</v>
      </c>
    </row>
    <row r="84" spans="1:13" ht="15" x14ac:dyDescent="0.25">
      <c r="A84" s="43" t="s">
        <v>93</v>
      </c>
      <c r="B84" s="44"/>
      <c r="C84" s="44">
        <v>0</v>
      </c>
      <c r="D84" s="44"/>
      <c r="E84" s="44"/>
      <c r="F84" s="44">
        <f t="shared" ref="F84:F92" si="27">E84*1.1</f>
        <v>0</v>
      </c>
      <c r="G84" s="44">
        <f t="shared" ref="G84:G89" si="28">H84*0.9</f>
        <v>0</v>
      </c>
      <c r="H84" s="44">
        <v>0</v>
      </c>
      <c r="I84" s="44">
        <f t="shared" ref="I84:I92" si="29">H84*1.1</f>
        <v>0</v>
      </c>
      <c r="J84" s="44">
        <f t="shared" ref="J84:J89" si="30">K84*0.9</f>
        <v>0</v>
      </c>
      <c r="K84" s="44">
        <v>0</v>
      </c>
      <c r="L84" s="44">
        <f t="shared" ref="L84:L92" si="31">K84*1.1</f>
        <v>0</v>
      </c>
      <c r="M84" s="44">
        <v>0</v>
      </c>
    </row>
    <row r="85" spans="1:13" x14ac:dyDescent="0.2">
      <c r="A85" s="19">
        <v>16784</v>
      </c>
      <c r="B85" s="42" t="s">
        <v>94</v>
      </c>
      <c r="C85" s="21">
        <v>33540</v>
      </c>
      <c r="D85" s="24">
        <v>33540</v>
      </c>
      <c r="E85" s="33">
        <v>34320</v>
      </c>
      <c r="F85" s="24">
        <f t="shared" si="27"/>
        <v>37752</v>
      </c>
      <c r="G85" s="24">
        <v>33540</v>
      </c>
      <c r="H85" s="23">
        <v>37594</v>
      </c>
      <c r="I85" s="24">
        <f t="shared" si="29"/>
        <v>41353.4</v>
      </c>
      <c r="J85" s="24">
        <f t="shared" ref="J85:J88" si="32">K85*0.8</f>
        <v>34176.800000000003</v>
      </c>
      <c r="K85" s="23">
        <v>42721</v>
      </c>
      <c r="L85" s="24">
        <f t="shared" si="31"/>
        <v>46993.100000000006</v>
      </c>
      <c r="M85" s="25">
        <v>47847</v>
      </c>
    </row>
    <row r="86" spans="1:13" x14ac:dyDescent="0.2">
      <c r="A86" s="19">
        <v>16785</v>
      </c>
      <c r="B86" s="20" t="s">
        <v>95</v>
      </c>
      <c r="C86" s="21">
        <v>33540</v>
      </c>
      <c r="D86" s="24">
        <v>33540</v>
      </c>
      <c r="E86" s="33">
        <v>34320</v>
      </c>
      <c r="F86" s="24">
        <f t="shared" si="27"/>
        <v>37752</v>
      </c>
      <c r="G86" s="24">
        <v>33540</v>
      </c>
      <c r="H86" s="23">
        <v>37594</v>
      </c>
      <c r="I86" s="24">
        <f t="shared" si="29"/>
        <v>41353.4</v>
      </c>
      <c r="J86" s="24">
        <f t="shared" si="32"/>
        <v>34176.800000000003</v>
      </c>
      <c r="K86" s="23">
        <v>42721</v>
      </c>
      <c r="L86" s="24">
        <f t="shared" si="31"/>
        <v>46993.100000000006</v>
      </c>
      <c r="M86" s="25">
        <v>47847</v>
      </c>
    </row>
    <row r="87" spans="1:13" x14ac:dyDescent="0.2">
      <c r="A87" s="19">
        <v>16786</v>
      </c>
      <c r="B87" s="20" t="s">
        <v>96</v>
      </c>
      <c r="C87" s="21">
        <v>34320</v>
      </c>
      <c r="D87" s="24">
        <f t="shared" ref="D87:D88" si="33">E87*0.8</f>
        <v>36556.800000000003</v>
      </c>
      <c r="E87" s="33">
        <v>45696</v>
      </c>
      <c r="F87" s="24">
        <f t="shared" si="27"/>
        <v>50265.600000000006</v>
      </c>
      <c r="G87" s="24">
        <f t="shared" ref="G87:G88" si="34">H87*0.8</f>
        <v>40304</v>
      </c>
      <c r="H87" s="26">
        <v>50380</v>
      </c>
      <c r="I87" s="24">
        <f t="shared" si="29"/>
        <v>55418.000000000007</v>
      </c>
      <c r="J87" s="24">
        <f t="shared" si="32"/>
        <v>45799.200000000004</v>
      </c>
      <c r="K87" s="23">
        <v>57249</v>
      </c>
      <c r="L87" s="24">
        <f t="shared" si="31"/>
        <v>62973.9</v>
      </c>
      <c r="M87" s="25">
        <v>70692</v>
      </c>
    </row>
    <row r="88" spans="1:13" x14ac:dyDescent="0.2">
      <c r="A88" s="19">
        <v>16787</v>
      </c>
      <c r="B88" s="20" t="s">
        <v>97</v>
      </c>
      <c r="C88" s="21">
        <v>35330</v>
      </c>
      <c r="D88" s="24">
        <f t="shared" si="33"/>
        <v>44424</v>
      </c>
      <c r="E88" s="33">
        <v>55530</v>
      </c>
      <c r="F88" s="24">
        <f t="shared" si="27"/>
        <v>61083.000000000007</v>
      </c>
      <c r="G88" s="24">
        <f t="shared" si="34"/>
        <v>51439.200000000004</v>
      </c>
      <c r="H88" s="23">
        <v>64299</v>
      </c>
      <c r="I88" s="24">
        <f t="shared" si="29"/>
        <v>70728.900000000009</v>
      </c>
      <c r="J88" s="24">
        <f t="shared" si="32"/>
        <v>58453.600000000006</v>
      </c>
      <c r="K88" s="23">
        <v>73067</v>
      </c>
      <c r="L88" s="24">
        <f t="shared" si="31"/>
        <v>80373.700000000012</v>
      </c>
      <c r="M88" s="25">
        <v>95013</v>
      </c>
    </row>
    <row r="89" spans="1:13" ht="15" x14ac:dyDescent="0.25">
      <c r="A89" s="43" t="s">
        <v>82</v>
      </c>
      <c r="B89" s="44"/>
      <c r="C89" s="44">
        <v>0</v>
      </c>
      <c r="D89" s="44"/>
      <c r="E89" s="44"/>
      <c r="F89" s="44">
        <f t="shared" si="27"/>
        <v>0</v>
      </c>
      <c r="G89" s="44">
        <f t="shared" si="28"/>
        <v>0</v>
      </c>
      <c r="H89" s="44">
        <v>0</v>
      </c>
      <c r="I89" s="44">
        <f t="shared" si="29"/>
        <v>0</v>
      </c>
      <c r="J89" s="44">
        <f t="shared" si="30"/>
        <v>0</v>
      </c>
      <c r="K89" s="44">
        <v>0</v>
      </c>
      <c r="L89" s="44">
        <f t="shared" si="31"/>
        <v>0</v>
      </c>
      <c r="M89" s="44">
        <v>0</v>
      </c>
    </row>
    <row r="90" spans="1:13" s="2" customFormat="1" x14ac:dyDescent="0.2">
      <c r="A90" s="19">
        <v>15826</v>
      </c>
      <c r="B90" s="27" t="s">
        <v>83</v>
      </c>
      <c r="C90" s="21">
        <v>33540</v>
      </c>
      <c r="D90" s="24">
        <v>33540</v>
      </c>
      <c r="E90" s="33">
        <v>35688</v>
      </c>
      <c r="F90" s="24">
        <f t="shared" si="27"/>
        <v>39256.800000000003</v>
      </c>
      <c r="G90" s="24">
        <v>33540</v>
      </c>
      <c r="H90" s="23">
        <v>39594</v>
      </c>
      <c r="I90" s="24">
        <f t="shared" si="29"/>
        <v>43553.4</v>
      </c>
      <c r="J90" s="24">
        <f t="shared" ref="J90:J92" si="35">K90*0.8</f>
        <v>39493.600000000006</v>
      </c>
      <c r="K90" s="23">
        <v>49367</v>
      </c>
      <c r="L90" s="24">
        <f t="shared" si="31"/>
        <v>54303.700000000004</v>
      </c>
      <c r="M90" s="25">
        <v>53838</v>
      </c>
    </row>
    <row r="91" spans="1:13" x14ac:dyDescent="0.2">
      <c r="A91" s="19">
        <v>15828</v>
      </c>
      <c r="B91" s="27" t="s">
        <v>84</v>
      </c>
      <c r="C91" s="21">
        <v>33540</v>
      </c>
      <c r="D91" s="24">
        <v>33540</v>
      </c>
      <c r="E91" s="33">
        <v>36213</v>
      </c>
      <c r="F91" s="24">
        <f t="shared" si="27"/>
        <v>39834.300000000003</v>
      </c>
      <c r="G91" s="24">
        <v>33540</v>
      </c>
      <c r="H91" s="23">
        <v>41290</v>
      </c>
      <c r="I91" s="24">
        <f t="shared" si="29"/>
        <v>45419.000000000007</v>
      </c>
      <c r="J91" s="24">
        <f t="shared" si="35"/>
        <v>42545.600000000006</v>
      </c>
      <c r="K91" s="23">
        <v>53182</v>
      </c>
      <c r="L91" s="24">
        <f t="shared" si="31"/>
        <v>58500.200000000004</v>
      </c>
      <c r="M91" s="25">
        <v>67831</v>
      </c>
    </row>
    <row r="92" spans="1:13" x14ac:dyDescent="0.2">
      <c r="A92" s="19">
        <v>15829</v>
      </c>
      <c r="B92" s="27" t="s">
        <v>85</v>
      </c>
      <c r="C92" s="21">
        <v>33540</v>
      </c>
      <c r="D92" s="24">
        <v>33540</v>
      </c>
      <c r="E92" s="33">
        <v>37697</v>
      </c>
      <c r="F92" s="24">
        <f t="shared" si="27"/>
        <v>41466.700000000004</v>
      </c>
      <c r="G92" s="24">
        <f t="shared" ref="G92" si="36">H92*0.8</f>
        <v>33755.200000000004</v>
      </c>
      <c r="H92" s="23">
        <v>42194</v>
      </c>
      <c r="I92" s="24">
        <f t="shared" si="29"/>
        <v>46413.4</v>
      </c>
      <c r="J92" s="24">
        <f t="shared" si="35"/>
        <v>52908</v>
      </c>
      <c r="K92" s="23">
        <v>66135</v>
      </c>
      <c r="L92" s="24">
        <f t="shared" si="31"/>
        <v>72748.5</v>
      </c>
      <c r="M92" s="25">
        <v>90156</v>
      </c>
    </row>
    <row r="93" spans="1:13" ht="15" x14ac:dyDescent="0.25">
      <c r="A93" s="43" t="s">
        <v>68</v>
      </c>
      <c r="B93" s="44"/>
      <c r="C93" s="44">
        <v>0</v>
      </c>
      <c r="D93" s="44"/>
      <c r="E93" s="44"/>
      <c r="F93" s="44">
        <f t="shared" si="0"/>
        <v>0</v>
      </c>
      <c r="G93" s="44">
        <f t="shared" si="21"/>
        <v>0</v>
      </c>
      <c r="H93" s="44">
        <v>0</v>
      </c>
      <c r="I93" s="44">
        <f t="shared" si="22"/>
        <v>0</v>
      </c>
      <c r="J93" s="44">
        <f t="shared" si="23"/>
        <v>0</v>
      </c>
      <c r="K93" s="44">
        <v>0</v>
      </c>
      <c r="L93" s="44">
        <f t="shared" si="6"/>
        <v>0</v>
      </c>
      <c r="M93" s="44">
        <v>0</v>
      </c>
    </row>
    <row r="94" spans="1:13" x14ac:dyDescent="0.2">
      <c r="A94" s="19">
        <v>14100</v>
      </c>
      <c r="B94" s="20" t="s">
        <v>69</v>
      </c>
      <c r="C94" s="21">
        <v>35451</v>
      </c>
      <c r="D94" s="32">
        <v>35451</v>
      </c>
      <c r="E94" s="33">
        <v>40526</v>
      </c>
      <c r="F94" s="24">
        <f t="shared" si="0"/>
        <v>44578.600000000006</v>
      </c>
      <c r="G94" s="24">
        <f t="shared" ref="G94:G110" si="37">H94*0.8</f>
        <v>38516</v>
      </c>
      <c r="H94" s="26">
        <v>48145</v>
      </c>
      <c r="I94" s="24">
        <f t="shared" si="22"/>
        <v>52959.500000000007</v>
      </c>
      <c r="J94" s="24">
        <f t="shared" ref="J94:J110" si="38">K94*0.8</f>
        <v>45100</v>
      </c>
      <c r="K94" s="23">
        <v>56375</v>
      </c>
      <c r="L94" s="24">
        <f t="shared" si="6"/>
        <v>62012.500000000007</v>
      </c>
      <c r="M94" s="25">
        <v>64287</v>
      </c>
    </row>
    <row r="95" spans="1:13" x14ac:dyDescent="0.2">
      <c r="A95" s="19">
        <v>14101</v>
      </c>
      <c r="B95" s="20" t="s">
        <v>70</v>
      </c>
      <c r="C95" s="21">
        <v>45147</v>
      </c>
      <c r="D95" s="32">
        <f t="shared" ref="D95:D109" si="39">E95*0.8</f>
        <v>48525.600000000006</v>
      </c>
      <c r="E95" s="33">
        <v>60657</v>
      </c>
      <c r="F95" s="24">
        <f t="shared" ref="F95:F122" si="40">E95*1.1</f>
        <v>66722.700000000012</v>
      </c>
      <c r="G95" s="24">
        <f t="shared" si="37"/>
        <v>56906.400000000001</v>
      </c>
      <c r="H95" s="23">
        <v>71133</v>
      </c>
      <c r="I95" s="24">
        <f t="shared" si="22"/>
        <v>78246.3</v>
      </c>
      <c r="J95" s="24">
        <f t="shared" si="38"/>
        <v>69541.600000000006</v>
      </c>
      <c r="K95" s="23">
        <v>86927</v>
      </c>
      <c r="L95" s="24">
        <f t="shared" si="6"/>
        <v>95619.700000000012</v>
      </c>
      <c r="M95" s="25">
        <v>102711</v>
      </c>
    </row>
    <row r="96" spans="1:13" x14ac:dyDescent="0.2">
      <c r="A96" s="19">
        <v>14102</v>
      </c>
      <c r="B96" s="20" t="s">
        <v>71</v>
      </c>
      <c r="C96" s="21">
        <v>46298</v>
      </c>
      <c r="D96" s="32">
        <f t="shared" si="39"/>
        <v>51956</v>
      </c>
      <c r="E96" s="33">
        <v>64945</v>
      </c>
      <c r="F96" s="24">
        <f t="shared" si="40"/>
        <v>71439.5</v>
      </c>
      <c r="G96" s="24">
        <f t="shared" si="37"/>
        <v>63468.800000000003</v>
      </c>
      <c r="H96" s="26">
        <v>79336</v>
      </c>
      <c r="I96" s="24">
        <f t="shared" ref="I96:I110" si="41">H96*1.1</f>
        <v>87269.6</v>
      </c>
      <c r="J96" s="24">
        <f t="shared" si="38"/>
        <v>74549.600000000006</v>
      </c>
      <c r="K96" s="23">
        <v>93187</v>
      </c>
      <c r="L96" s="24">
        <f t="shared" ref="L96:L110" si="42">K96*1.1</f>
        <v>102505.70000000001</v>
      </c>
      <c r="M96" s="25">
        <v>107059</v>
      </c>
    </row>
    <row r="97" spans="1:13" x14ac:dyDescent="0.2">
      <c r="A97" s="19">
        <v>14103</v>
      </c>
      <c r="B97" s="20" t="s">
        <v>72</v>
      </c>
      <c r="C97" s="21">
        <v>65826</v>
      </c>
      <c r="D97" s="32">
        <f t="shared" si="39"/>
        <v>72931.199999999997</v>
      </c>
      <c r="E97" s="33">
        <v>91164</v>
      </c>
      <c r="F97" s="24">
        <f t="shared" si="40"/>
        <v>100280.40000000001</v>
      </c>
      <c r="G97" s="24">
        <f t="shared" si="37"/>
        <v>87824</v>
      </c>
      <c r="H97" s="26">
        <v>109780</v>
      </c>
      <c r="I97" s="24">
        <f t="shared" si="41"/>
        <v>120758.00000000001</v>
      </c>
      <c r="J97" s="24">
        <f t="shared" si="38"/>
        <v>100696</v>
      </c>
      <c r="K97" s="23">
        <v>125870</v>
      </c>
      <c r="L97" s="24">
        <f t="shared" si="42"/>
        <v>138457</v>
      </c>
      <c r="M97" s="25">
        <v>142128</v>
      </c>
    </row>
    <row r="98" spans="1:13" x14ac:dyDescent="0.2">
      <c r="A98" s="19">
        <v>14104</v>
      </c>
      <c r="B98" s="20" t="s">
        <v>73</v>
      </c>
      <c r="C98" s="21">
        <v>62157</v>
      </c>
      <c r="D98" s="32">
        <f t="shared" si="39"/>
        <v>65237.600000000006</v>
      </c>
      <c r="E98" s="33">
        <v>81547</v>
      </c>
      <c r="F98" s="24">
        <f t="shared" si="40"/>
        <v>89701.700000000012</v>
      </c>
      <c r="G98" s="24">
        <f t="shared" si="37"/>
        <v>75996.800000000003</v>
      </c>
      <c r="H98" s="26">
        <v>94996</v>
      </c>
      <c r="I98" s="24">
        <f t="shared" si="41"/>
        <v>104495.6</v>
      </c>
      <c r="J98" s="24">
        <f t="shared" si="38"/>
        <v>84880.8</v>
      </c>
      <c r="K98" s="23">
        <v>106101</v>
      </c>
      <c r="L98" s="24">
        <f t="shared" si="42"/>
        <v>116711.1</v>
      </c>
      <c r="M98" s="25">
        <v>118033</v>
      </c>
    </row>
    <row r="99" spans="1:13" x14ac:dyDescent="0.2">
      <c r="A99" s="19">
        <v>14105</v>
      </c>
      <c r="B99" s="20" t="s">
        <v>74</v>
      </c>
      <c r="C99" s="21">
        <v>63629</v>
      </c>
      <c r="D99" s="32">
        <f t="shared" si="39"/>
        <v>78112.800000000003</v>
      </c>
      <c r="E99" s="33">
        <v>97641</v>
      </c>
      <c r="F99" s="24">
        <f t="shared" si="40"/>
        <v>107405.1</v>
      </c>
      <c r="G99" s="24">
        <f t="shared" si="37"/>
        <v>100234.40000000001</v>
      </c>
      <c r="H99" s="26">
        <v>125293</v>
      </c>
      <c r="I99" s="24">
        <f t="shared" si="41"/>
        <v>137822.30000000002</v>
      </c>
      <c r="J99" s="24">
        <f t="shared" si="38"/>
        <v>110076</v>
      </c>
      <c r="K99" s="23">
        <v>137595</v>
      </c>
      <c r="L99" s="24">
        <v>139063</v>
      </c>
      <c r="M99" s="25">
        <v>149493</v>
      </c>
    </row>
    <row r="100" spans="1:13" x14ac:dyDescent="0.2">
      <c r="A100" s="19">
        <v>14106</v>
      </c>
      <c r="B100" s="20" t="s">
        <v>75</v>
      </c>
      <c r="C100" s="21">
        <v>33540</v>
      </c>
      <c r="D100" s="32">
        <v>33540</v>
      </c>
      <c r="E100" s="33">
        <v>34320</v>
      </c>
      <c r="F100" s="24">
        <f t="shared" si="40"/>
        <v>37752</v>
      </c>
      <c r="G100" s="24">
        <v>33540</v>
      </c>
      <c r="H100" s="23">
        <v>38070</v>
      </c>
      <c r="I100" s="24">
        <f t="shared" si="41"/>
        <v>41877</v>
      </c>
      <c r="J100" s="24">
        <f t="shared" si="38"/>
        <v>37581.599999999999</v>
      </c>
      <c r="K100" s="23">
        <v>46977</v>
      </c>
      <c r="L100" s="24">
        <v>46977</v>
      </c>
      <c r="M100" s="25">
        <v>56310</v>
      </c>
    </row>
    <row r="101" spans="1:13" x14ac:dyDescent="0.2">
      <c r="A101" s="19">
        <v>14150</v>
      </c>
      <c r="B101" s="20" t="s">
        <v>76</v>
      </c>
      <c r="C101" s="21">
        <v>33540</v>
      </c>
      <c r="D101" s="32">
        <v>33540</v>
      </c>
      <c r="E101" s="33">
        <v>34072</v>
      </c>
      <c r="F101" s="24">
        <f t="shared" si="40"/>
        <v>37479.200000000004</v>
      </c>
      <c r="G101" s="24">
        <v>33540</v>
      </c>
      <c r="H101" s="23">
        <v>39793</v>
      </c>
      <c r="I101" s="24">
        <f t="shared" si="41"/>
        <v>43772.3</v>
      </c>
      <c r="J101" s="24">
        <f t="shared" si="38"/>
        <v>42034.400000000001</v>
      </c>
      <c r="K101" s="23">
        <v>52543</v>
      </c>
      <c r="L101" s="24">
        <f t="shared" si="42"/>
        <v>57797.3</v>
      </c>
      <c r="M101" s="25">
        <v>65494</v>
      </c>
    </row>
    <row r="102" spans="1:13" x14ac:dyDescent="0.2">
      <c r="A102" s="19">
        <v>14151</v>
      </c>
      <c r="B102" s="20" t="s">
        <v>77</v>
      </c>
      <c r="C102" s="21">
        <v>55110</v>
      </c>
      <c r="D102" s="32">
        <f t="shared" si="39"/>
        <v>78695.200000000012</v>
      </c>
      <c r="E102" s="33">
        <v>98369</v>
      </c>
      <c r="F102" s="24">
        <f t="shared" si="40"/>
        <v>108205.90000000001</v>
      </c>
      <c r="G102" s="24">
        <f t="shared" si="37"/>
        <v>108572</v>
      </c>
      <c r="H102" s="23">
        <v>135715</v>
      </c>
      <c r="I102" s="24">
        <f t="shared" si="41"/>
        <v>149286.5</v>
      </c>
      <c r="J102" s="24">
        <f t="shared" si="38"/>
        <v>121350.40000000001</v>
      </c>
      <c r="K102" s="23">
        <v>151688</v>
      </c>
      <c r="L102" s="24">
        <f t="shared" si="42"/>
        <v>166856.80000000002</v>
      </c>
      <c r="M102" s="25">
        <v>168891</v>
      </c>
    </row>
    <row r="103" spans="1:13" x14ac:dyDescent="0.2">
      <c r="A103" s="19">
        <v>14250</v>
      </c>
      <c r="B103" s="20" t="s">
        <v>78</v>
      </c>
      <c r="C103" s="21">
        <v>33540</v>
      </c>
      <c r="D103" s="32">
        <f t="shared" si="39"/>
        <v>37730.400000000001</v>
      </c>
      <c r="E103" s="33">
        <v>47163</v>
      </c>
      <c r="F103" s="24">
        <f t="shared" si="40"/>
        <v>51879.3</v>
      </c>
      <c r="G103" s="24">
        <f t="shared" si="37"/>
        <v>49217.600000000006</v>
      </c>
      <c r="H103" s="23">
        <v>61522</v>
      </c>
      <c r="I103" s="24">
        <f t="shared" si="41"/>
        <v>67674.200000000012</v>
      </c>
      <c r="J103" s="24">
        <f t="shared" si="38"/>
        <v>58695.200000000004</v>
      </c>
      <c r="K103" s="23">
        <v>73369</v>
      </c>
      <c r="L103" s="24">
        <f t="shared" si="42"/>
        <v>80705.900000000009</v>
      </c>
      <c r="M103" s="25">
        <v>85705</v>
      </c>
    </row>
    <row r="104" spans="1:13" x14ac:dyDescent="0.2">
      <c r="A104" s="19">
        <v>14300</v>
      </c>
      <c r="B104" s="20" t="s">
        <v>79</v>
      </c>
      <c r="C104" s="21">
        <v>72188</v>
      </c>
      <c r="D104" s="32">
        <f t="shared" si="39"/>
        <v>75364</v>
      </c>
      <c r="E104" s="33">
        <v>94205</v>
      </c>
      <c r="F104" s="24">
        <f t="shared" si="40"/>
        <v>103625.50000000001</v>
      </c>
      <c r="G104" s="24">
        <f t="shared" si="37"/>
        <v>87824</v>
      </c>
      <c r="H104" s="23">
        <v>109780</v>
      </c>
      <c r="I104" s="24">
        <f t="shared" si="41"/>
        <v>120758.00000000001</v>
      </c>
      <c r="J104" s="24">
        <f t="shared" si="38"/>
        <v>102401.60000000001</v>
      </c>
      <c r="K104" s="23">
        <v>128002</v>
      </c>
      <c r="L104" s="24">
        <f t="shared" si="42"/>
        <v>140802.20000000001</v>
      </c>
      <c r="M104" s="25">
        <v>146318</v>
      </c>
    </row>
    <row r="105" spans="1:13" x14ac:dyDescent="0.2">
      <c r="A105" s="19">
        <v>14401</v>
      </c>
      <c r="B105" s="20" t="s">
        <v>80</v>
      </c>
      <c r="C105" s="21">
        <v>44640</v>
      </c>
      <c r="D105" s="32">
        <f t="shared" si="39"/>
        <v>46227.200000000004</v>
      </c>
      <c r="E105" s="33">
        <v>57784</v>
      </c>
      <c r="F105" s="24">
        <f t="shared" si="40"/>
        <v>63562.400000000009</v>
      </c>
      <c r="G105" s="24">
        <f t="shared" si="37"/>
        <v>53282.400000000001</v>
      </c>
      <c r="H105" s="26">
        <v>66603</v>
      </c>
      <c r="I105" s="24">
        <f t="shared" si="41"/>
        <v>73263.3</v>
      </c>
      <c r="J105" s="24">
        <f t="shared" si="38"/>
        <v>68627.199999999997</v>
      </c>
      <c r="K105" s="23">
        <v>85784</v>
      </c>
      <c r="L105" s="24">
        <f t="shared" si="42"/>
        <v>94362.400000000009</v>
      </c>
      <c r="M105" s="25">
        <v>105228</v>
      </c>
    </row>
    <row r="106" spans="1:13" x14ac:dyDescent="0.2">
      <c r="A106" s="19">
        <v>14501</v>
      </c>
      <c r="B106" s="20" t="s">
        <v>118</v>
      </c>
      <c r="C106" s="21">
        <v>38042</v>
      </c>
      <c r="D106" s="32">
        <f t="shared" si="39"/>
        <v>45207.200000000004</v>
      </c>
      <c r="E106" s="33">
        <v>56509</v>
      </c>
      <c r="F106" s="24">
        <f t="shared" si="40"/>
        <v>62159.9</v>
      </c>
      <c r="G106" s="24">
        <f t="shared" si="37"/>
        <v>56451.200000000004</v>
      </c>
      <c r="H106" s="26">
        <v>70564</v>
      </c>
      <c r="I106" s="24">
        <f t="shared" si="41"/>
        <v>77620.400000000009</v>
      </c>
      <c r="J106" s="24">
        <f t="shared" si="38"/>
        <v>61899.200000000004</v>
      </c>
      <c r="K106" s="23">
        <v>77374</v>
      </c>
      <c r="L106" s="24">
        <f t="shared" si="42"/>
        <v>85111.400000000009</v>
      </c>
      <c r="M106" s="25">
        <v>85241</v>
      </c>
    </row>
    <row r="107" spans="1:13" x14ac:dyDescent="0.2">
      <c r="A107" s="19">
        <v>14600</v>
      </c>
      <c r="B107" s="20" t="s">
        <v>81</v>
      </c>
      <c r="C107" s="21">
        <v>33540</v>
      </c>
      <c r="D107" s="32">
        <v>33540</v>
      </c>
      <c r="E107" s="33">
        <v>37248</v>
      </c>
      <c r="F107" s="24">
        <f t="shared" si="40"/>
        <v>40972.800000000003</v>
      </c>
      <c r="G107" s="24">
        <f t="shared" si="37"/>
        <v>37068</v>
      </c>
      <c r="H107" s="23">
        <v>46335</v>
      </c>
      <c r="I107" s="24">
        <f t="shared" si="41"/>
        <v>50968.500000000007</v>
      </c>
      <c r="J107" s="24">
        <f t="shared" si="38"/>
        <v>46229.600000000006</v>
      </c>
      <c r="K107" s="23">
        <v>57787</v>
      </c>
      <c r="L107" s="24">
        <f t="shared" si="42"/>
        <v>63565.700000000004</v>
      </c>
      <c r="M107" s="25">
        <v>68883</v>
      </c>
    </row>
    <row r="108" spans="1:13" x14ac:dyDescent="0.2">
      <c r="A108" s="19">
        <v>14601</v>
      </c>
      <c r="B108" s="20" t="s">
        <v>122</v>
      </c>
      <c r="C108" s="21">
        <v>47043</v>
      </c>
      <c r="D108" s="32">
        <f t="shared" si="39"/>
        <v>49596</v>
      </c>
      <c r="E108" s="33">
        <v>61995</v>
      </c>
      <c r="F108" s="24">
        <f t="shared" si="40"/>
        <v>68194.5</v>
      </c>
      <c r="G108" s="24">
        <f t="shared" si="37"/>
        <v>57664.800000000003</v>
      </c>
      <c r="H108" s="23">
        <v>72081</v>
      </c>
      <c r="I108" s="24">
        <f t="shared" si="41"/>
        <v>79289.100000000006</v>
      </c>
      <c r="J108" s="24">
        <f t="shared" si="38"/>
        <v>69327.199999999997</v>
      </c>
      <c r="K108" s="23">
        <v>86659</v>
      </c>
      <c r="L108" s="24">
        <f t="shared" si="42"/>
        <v>95324.900000000009</v>
      </c>
      <c r="M108" s="25">
        <v>100609</v>
      </c>
    </row>
    <row r="109" spans="1:13" x14ac:dyDescent="0.2">
      <c r="A109" s="19">
        <v>14602</v>
      </c>
      <c r="B109" s="20" t="s">
        <v>115</v>
      </c>
      <c r="C109" s="21">
        <v>55265</v>
      </c>
      <c r="D109" s="32">
        <f t="shared" si="39"/>
        <v>58844</v>
      </c>
      <c r="E109" s="33">
        <v>73555</v>
      </c>
      <c r="F109" s="24">
        <f t="shared" si="40"/>
        <v>80910.5</v>
      </c>
      <c r="G109" s="24">
        <f t="shared" si="37"/>
        <v>69619.199999999997</v>
      </c>
      <c r="H109" s="23">
        <v>87024</v>
      </c>
      <c r="I109" s="24">
        <f t="shared" si="41"/>
        <v>95726.400000000009</v>
      </c>
      <c r="J109" s="24">
        <f t="shared" si="38"/>
        <v>87840.8</v>
      </c>
      <c r="K109" s="23">
        <v>109801</v>
      </c>
      <c r="L109" s="24">
        <f t="shared" si="42"/>
        <v>120781.1</v>
      </c>
      <c r="M109" s="25">
        <v>132396</v>
      </c>
    </row>
    <row r="110" spans="1:13" x14ac:dyDescent="0.2">
      <c r="A110" s="19">
        <v>14800</v>
      </c>
      <c r="B110" s="20" t="s">
        <v>107</v>
      </c>
      <c r="C110" s="21">
        <v>39000</v>
      </c>
      <c r="D110" s="32">
        <v>39000</v>
      </c>
      <c r="E110" s="33">
        <v>44914</v>
      </c>
      <c r="F110" s="24">
        <f t="shared" si="40"/>
        <v>49405.4</v>
      </c>
      <c r="G110" s="24">
        <f t="shared" si="37"/>
        <v>38972.800000000003</v>
      </c>
      <c r="H110" s="23">
        <v>48716</v>
      </c>
      <c r="I110" s="24">
        <f t="shared" si="41"/>
        <v>53587.600000000006</v>
      </c>
      <c r="J110" s="24">
        <f t="shared" si="38"/>
        <v>50394.400000000001</v>
      </c>
      <c r="K110" s="23">
        <v>62993</v>
      </c>
      <c r="L110" s="24">
        <f t="shared" si="42"/>
        <v>69292.3</v>
      </c>
      <c r="M110" s="25">
        <v>76836</v>
      </c>
    </row>
    <row r="111" spans="1:13" ht="15" x14ac:dyDescent="0.25">
      <c r="A111" s="43" t="s">
        <v>98</v>
      </c>
      <c r="B111" s="44"/>
      <c r="C111" s="44">
        <v>0</v>
      </c>
      <c r="D111" s="44"/>
      <c r="E111" s="44"/>
      <c r="F111" s="44">
        <f t="shared" si="40"/>
        <v>0</v>
      </c>
      <c r="G111" s="44">
        <f t="shared" ref="G111" si="43">H111*0.9</f>
        <v>0</v>
      </c>
      <c r="H111" s="44">
        <v>0</v>
      </c>
      <c r="I111" s="44">
        <f t="shared" ref="I111:I122" si="44">H111*1.1</f>
        <v>0</v>
      </c>
      <c r="J111" s="44">
        <f t="shared" ref="J111" si="45">K111*0.9</f>
        <v>0</v>
      </c>
      <c r="K111" s="44">
        <v>0</v>
      </c>
      <c r="L111" s="44">
        <f t="shared" ref="L111:L122" si="46">K111*1.1</f>
        <v>0</v>
      </c>
      <c r="M111" s="44">
        <v>0</v>
      </c>
    </row>
    <row r="112" spans="1:13" x14ac:dyDescent="0.2">
      <c r="A112" s="19">
        <v>17123</v>
      </c>
      <c r="B112" s="20" t="s">
        <v>99</v>
      </c>
      <c r="C112" s="21">
        <v>35175</v>
      </c>
      <c r="D112" s="32">
        <v>35175</v>
      </c>
      <c r="E112" s="33">
        <v>36511</v>
      </c>
      <c r="F112" s="24">
        <f t="shared" si="40"/>
        <v>40162.100000000006</v>
      </c>
      <c r="G112" s="24">
        <f t="shared" ref="G112:G122" si="47">H112*0.8</f>
        <v>34856.800000000003</v>
      </c>
      <c r="H112" s="23">
        <v>43571</v>
      </c>
      <c r="I112" s="24">
        <f t="shared" si="44"/>
        <v>47928.100000000006</v>
      </c>
      <c r="J112" s="24">
        <f t="shared" ref="J112:J122" si="48">K112*0.8</f>
        <v>43978.400000000001</v>
      </c>
      <c r="K112" s="23">
        <v>54973</v>
      </c>
      <c r="L112" s="24">
        <f t="shared" si="46"/>
        <v>60470.3</v>
      </c>
      <c r="M112" s="25">
        <v>66443</v>
      </c>
    </row>
    <row r="113" spans="1:13" x14ac:dyDescent="0.2">
      <c r="A113" s="19">
        <v>17313</v>
      </c>
      <c r="B113" s="20" t="s">
        <v>100</v>
      </c>
      <c r="C113" s="21">
        <v>37440</v>
      </c>
      <c r="D113" s="32">
        <v>37440</v>
      </c>
      <c r="E113" s="23">
        <v>44029</v>
      </c>
      <c r="F113" s="24">
        <f t="shared" si="40"/>
        <v>48431.9</v>
      </c>
      <c r="G113" s="24">
        <f t="shared" si="47"/>
        <v>40953.600000000006</v>
      </c>
      <c r="H113" s="26">
        <v>51192</v>
      </c>
      <c r="I113" s="24">
        <f t="shared" si="44"/>
        <v>56311.200000000004</v>
      </c>
      <c r="J113" s="24">
        <f t="shared" si="48"/>
        <v>47959.200000000004</v>
      </c>
      <c r="K113" s="23">
        <v>59949</v>
      </c>
      <c r="L113" s="24">
        <f t="shared" si="46"/>
        <v>65943.900000000009</v>
      </c>
      <c r="M113" s="25">
        <v>73422</v>
      </c>
    </row>
    <row r="114" spans="1:13" x14ac:dyDescent="0.2">
      <c r="A114" s="19">
        <v>17401</v>
      </c>
      <c r="B114" s="20" t="s">
        <v>101</v>
      </c>
      <c r="C114" s="21">
        <v>51940</v>
      </c>
      <c r="D114" s="32">
        <f t="shared" ref="D114:D122" si="49">E114*0.8</f>
        <v>55450.400000000001</v>
      </c>
      <c r="E114" s="23">
        <v>69313</v>
      </c>
      <c r="F114" s="24">
        <f t="shared" si="40"/>
        <v>76244.3</v>
      </c>
      <c r="G114" s="24">
        <f t="shared" si="47"/>
        <v>65580</v>
      </c>
      <c r="H114" s="23">
        <v>81975</v>
      </c>
      <c r="I114" s="24">
        <f t="shared" si="44"/>
        <v>90172.500000000015</v>
      </c>
      <c r="J114" s="24">
        <f t="shared" si="48"/>
        <v>77636</v>
      </c>
      <c r="K114" s="23">
        <v>97045</v>
      </c>
      <c r="L114" s="24">
        <f t="shared" si="46"/>
        <v>106749.50000000001</v>
      </c>
      <c r="M114" s="25">
        <v>111830</v>
      </c>
    </row>
    <row r="115" spans="1:13" x14ac:dyDescent="0.2">
      <c r="A115" s="19">
        <v>17421</v>
      </c>
      <c r="B115" s="20" t="s">
        <v>102</v>
      </c>
      <c r="C115" s="21">
        <v>35285</v>
      </c>
      <c r="D115" s="32">
        <f t="shared" si="49"/>
        <v>39856.800000000003</v>
      </c>
      <c r="E115" s="23">
        <v>49821</v>
      </c>
      <c r="F115" s="24">
        <f t="shared" si="40"/>
        <v>54803.100000000006</v>
      </c>
      <c r="G115" s="24">
        <f t="shared" si="47"/>
        <v>49287.200000000004</v>
      </c>
      <c r="H115" s="26">
        <v>61609</v>
      </c>
      <c r="I115" s="24">
        <f t="shared" si="44"/>
        <v>67769.900000000009</v>
      </c>
      <c r="J115" s="24">
        <f t="shared" si="48"/>
        <v>62527.200000000004</v>
      </c>
      <c r="K115" s="23">
        <v>78159</v>
      </c>
      <c r="L115" s="24">
        <f t="shared" si="46"/>
        <v>85974.900000000009</v>
      </c>
      <c r="M115" s="25">
        <v>94709</v>
      </c>
    </row>
    <row r="116" spans="1:13" x14ac:dyDescent="0.2">
      <c r="A116" s="19">
        <v>17422</v>
      </c>
      <c r="B116" s="20" t="s">
        <v>131</v>
      </c>
      <c r="C116" s="21">
        <v>36467</v>
      </c>
      <c r="D116" s="32">
        <v>36467</v>
      </c>
      <c r="E116" s="23">
        <v>39950</v>
      </c>
      <c r="F116" s="24">
        <f t="shared" si="40"/>
        <v>43945</v>
      </c>
      <c r="G116" s="24">
        <f t="shared" si="47"/>
        <v>38164</v>
      </c>
      <c r="H116" s="26">
        <v>47705</v>
      </c>
      <c r="I116" s="24">
        <f t="shared" si="44"/>
        <v>52475.500000000007</v>
      </c>
      <c r="J116" s="24">
        <f t="shared" si="48"/>
        <v>46338.400000000001</v>
      </c>
      <c r="K116" s="23">
        <v>57923</v>
      </c>
      <c r="L116" s="24">
        <f t="shared" si="46"/>
        <v>63715.3</v>
      </c>
      <c r="M116" s="25">
        <v>68232</v>
      </c>
    </row>
    <row r="117" spans="1:13" x14ac:dyDescent="0.2">
      <c r="A117" s="19">
        <v>17423</v>
      </c>
      <c r="B117" s="20" t="s">
        <v>132</v>
      </c>
      <c r="C117" s="21">
        <v>35099</v>
      </c>
      <c r="D117" s="32">
        <v>35099</v>
      </c>
      <c r="E117" s="23">
        <v>41736</v>
      </c>
      <c r="F117" s="24">
        <f t="shared" si="40"/>
        <v>45909.600000000006</v>
      </c>
      <c r="G117" s="24">
        <f t="shared" si="47"/>
        <v>42011.200000000004</v>
      </c>
      <c r="H117" s="26">
        <v>52514</v>
      </c>
      <c r="I117" s="24">
        <f t="shared" si="44"/>
        <v>57765.4</v>
      </c>
      <c r="J117" s="24">
        <f t="shared" si="48"/>
        <v>50751.200000000004</v>
      </c>
      <c r="K117" s="23">
        <v>63439</v>
      </c>
      <c r="L117" s="24">
        <f t="shared" si="46"/>
        <v>69782.900000000009</v>
      </c>
      <c r="M117" s="25">
        <v>74402</v>
      </c>
    </row>
    <row r="118" spans="1:13" x14ac:dyDescent="0.2">
      <c r="A118" s="19">
        <v>17500</v>
      </c>
      <c r="B118" s="20" t="s">
        <v>103</v>
      </c>
      <c r="C118" s="21">
        <v>37849</v>
      </c>
      <c r="D118" s="32">
        <f t="shared" si="49"/>
        <v>40217.600000000006</v>
      </c>
      <c r="E118" s="23">
        <v>50272</v>
      </c>
      <c r="F118" s="24">
        <f t="shared" si="40"/>
        <v>55299.200000000004</v>
      </c>
      <c r="G118" s="24">
        <f t="shared" si="47"/>
        <v>46710.400000000001</v>
      </c>
      <c r="H118" s="23">
        <v>58388</v>
      </c>
      <c r="I118" s="24">
        <f t="shared" si="44"/>
        <v>64226.8</v>
      </c>
      <c r="J118" s="24">
        <f t="shared" si="48"/>
        <v>59668.800000000003</v>
      </c>
      <c r="K118" s="23">
        <v>74586</v>
      </c>
      <c r="L118" s="24">
        <f t="shared" si="46"/>
        <v>82044.600000000006</v>
      </c>
      <c r="M118" s="25">
        <v>91035</v>
      </c>
    </row>
    <row r="119" spans="1:13" x14ac:dyDescent="0.2">
      <c r="A119" s="19">
        <v>17600</v>
      </c>
      <c r="B119" s="20" t="s">
        <v>104</v>
      </c>
      <c r="C119" s="21">
        <v>33540</v>
      </c>
      <c r="D119" s="32">
        <f t="shared" si="49"/>
        <v>36546.400000000001</v>
      </c>
      <c r="E119" s="23">
        <v>45683</v>
      </c>
      <c r="F119" s="24">
        <f t="shared" si="40"/>
        <v>50251.3</v>
      </c>
      <c r="G119" s="24">
        <f t="shared" si="47"/>
        <v>45572</v>
      </c>
      <c r="H119" s="23">
        <v>56965</v>
      </c>
      <c r="I119" s="24">
        <f t="shared" si="44"/>
        <v>62661.500000000007</v>
      </c>
      <c r="J119" s="24">
        <f t="shared" si="48"/>
        <v>57381.600000000006</v>
      </c>
      <c r="K119" s="23">
        <v>71727</v>
      </c>
      <c r="L119" s="24">
        <f t="shared" si="46"/>
        <v>78899.700000000012</v>
      </c>
      <c r="M119" s="25">
        <v>86240</v>
      </c>
    </row>
    <row r="120" spans="1:13" x14ac:dyDescent="0.2">
      <c r="A120" s="19">
        <v>17900</v>
      </c>
      <c r="B120" s="20" t="s">
        <v>119</v>
      </c>
      <c r="C120" s="21">
        <v>44653</v>
      </c>
      <c r="D120" s="32">
        <f t="shared" si="49"/>
        <v>48112</v>
      </c>
      <c r="E120" s="23">
        <v>60140</v>
      </c>
      <c r="F120" s="24">
        <f t="shared" si="40"/>
        <v>66154</v>
      </c>
      <c r="G120" s="24">
        <f t="shared" si="47"/>
        <v>55902.400000000001</v>
      </c>
      <c r="H120" s="23">
        <v>69878</v>
      </c>
      <c r="I120" s="24">
        <f t="shared" si="44"/>
        <v>76865.8</v>
      </c>
      <c r="J120" s="24">
        <f t="shared" si="48"/>
        <v>65985.600000000006</v>
      </c>
      <c r="K120" s="23">
        <v>82482</v>
      </c>
      <c r="L120" s="24">
        <v>65728</v>
      </c>
      <c r="M120" s="25">
        <v>90879</v>
      </c>
    </row>
    <row r="121" spans="1:13" x14ac:dyDescent="0.2">
      <c r="A121" s="19">
        <v>17901</v>
      </c>
      <c r="B121" s="20" t="s">
        <v>105</v>
      </c>
      <c r="C121" s="21">
        <v>51940</v>
      </c>
      <c r="D121" s="32">
        <f t="shared" si="49"/>
        <v>54108.800000000003</v>
      </c>
      <c r="E121" s="23">
        <v>67636</v>
      </c>
      <c r="F121" s="24">
        <f t="shared" si="40"/>
        <v>74399.600000000006</v>
      </c>
      <c r="G121" s="24">
        <f t="shared" si="47"/>
        <v>62426.400000000001</v>
      </c>
      <c r="H121" s="23">
        <v>78033</v>
      </c>
      <c r="I121" s="24">
        <f t="shared" si="44"/>
        <v>85836.3</v>
      </c>
      <c r="J121" s="24">
        <f t="shared" si="48"/>
        <v>76294.400000000009</v>
      </c>
      <c r="K121" s="23">
        <v>95368</v>
      </c>
      <c r="L121" s="24">
        <f t="shared" si="46"/>
        <v>104904.8</v>
      </c>
      <c r="M121" s="25">
        <v>113443</v>
      </c>
    </row>
    <row r="122" spans="1:13" x14ac:dyDescent="0.2">
      <c r="A122" s="19">
        <v>17903</v>
      </c>
      <c r="B122" s="20" t="s">
        <v>121</v>
      </c>
      <c r="C122" s="21">
        <v>39000</v>
      </c>
      <c r="D122" s="32">
        <f t="shared" si="49"/>
        <v>40926.400000000001</v>
      </c>
      <c r="E122" s="23">
        <v>51158</v>
      </c>
      <c r="F122" s="24">
        <f t="shared" si="40"/>
        <v>56273.8</v>
      </c>
      <c r="G122" s="24">
        <f t="shared" si="47"/>
        <v>49848.800000000003</v>
      </c>
      <c r="H122" s="23">
        <v>62311</v>
      </c>
      <c r="I122" s="24">
        <f t="shared" si="44"/>
        <v>68542.100000000006</v>
      </c>
      <c r="J122" s="24">
        <f t="shared" si="48"/>
        <v>54622.400000000001</v>
      </c>
      <c r="K122" s="23">
        <v>68278</v>
      </c>
      <c r="L122" s="24">
        <f t="shared" si="46"/>
        <v>75105.8</v>
      </c>
      <c r="M122" s="25">
        <v>74840</v>
      </c>
    </row>
    <row r="123" spans="1:13" x14ac:dyDescent="0.2">
      <c r="A123" s="1"/>
      <c r="B123" s="11"/>
      <c r="C123" s="1"/>
      <c r="D123" s="5"/>
      <c r="E123" s="5"/>
      <c r="F123" s="5"/>
      <c r="G123" s="5"/>
      <c r="H123" s="5"/>
      <c r="I123" s="5"/>
      <c r="J123" s="5"/>
      <c r="K123" s="5"/>
      <c r="L123" s="5"/>
    </row>
    <row r="124" spans="1:13" x14ac:dyDescent="0.2">
      <c r="A124" s="6"/>
      <c r="E124" s="7"/>
      <c r="H124" s="8"/>
      <c r="K124" s="7"/>
    </row>
    <row r="125" spans="1:13" x14ac:dyDescent="0.2">
      <c r="E125" s="7"/>
      <c r="H125" s="8"/>
      <c r="K125" s="7"/>
    </row>
    <row r="126" spans="1:13" x14ac:dyDescent="0.2">
      <c r="E126" s="7"/>
      <c r="H126" s="8"/>
      <c r="K126" s="7"/>
    </row>
    <row r="127" spans="1:13" x14ac:dyDescent="0.2">
      <c r="E127" s="7"/>
      <c r="H127" s="8"/>
      <c r="K127" s="7"/>
    </row>
    <row r="128" spans="1:13" x14ac:dyDescent="0.2">
      <c r="E128" s="7"/>
      <c r="H128" s="8"/>
      <c r="K128" s="7"/>
    </row>
    <row r="129" spans="5:11" x14ac:dyDescent="0.2">
      <c r="E129" s="7"/>
      <c r="H129" s="8"/>
      <c r="K129" s="7"/>
    </row>
    <row r="130" spans="5:11" x14ac:dyDescent="0.2">
      <c r="E130" s="7"/>
      <c r="H130" s="8"/>
      <c r="K130" s="7"/>
    </row>
    <row r="131" spans="5:11" x14ac:dyDescent="0.2">
      <c r="E131" s="7"/>
      <c r="H131" s="8"/>
      <c r="K131" s="7"/>
    </row>
    <row r="132" spans="5:11" x14ac:dyDescent="0.2">
      <c r="E132" s="7"/>
      <c r="H132" s="8"/>
      <c r="K132" s="7"/>
    </row>
    <row r="133" spans="5:11" x14ac:dyDescent="0.2">
      <c r="E133" s="7"/>
      <c r="H133" s="8"/>
      <c r="K133" s="7"/>
    </row>
    <row r="134" spans="5:11" x14ac:dyDescent="0.2">
      <c r="E134" s="7"/>
      <c r="H134" s="8"/>
      <c r="K134" s="7"/>
    </row>
    <row r="135" spans="5:11" x14ac:dyDescent="0.2">
      <c r="E135" s="7"/>
      <c r="H135" s="8"/>
      <c r="K135" s="7"/>
    </row>
    <row r="136" spans="5:11" x14ac:dyDescent="0.2">
      <c r="E136" s="7"/>
      <c r="H136" s="8"/>
      <c r="K136" s="7"/>
    </row>
    <row r="137" spans="5:11" x14ac:dyDescent="0.2">
      <c r="E137" s="7"/>
      <c r="H137" s="8"/>
      <c r="K137" s="7"/>
    </row>
    <row r="138" spans="5:11" x14ac:dyDescent="0.2">
      <c r="E138" s="7"/>
      <c r="H138" s="8"/>
      <c r="K138" s="7"/>
    </row>
    <row r="139" spans="5:11" x14ac:dyDescent="0.2">
      <c r="E139" s="7"/>
      <c r="H139" s="8"/>
      <c r="K139" s="7"/>
    </row>
    <row r="140" spans="5:11" x14ac:dyDescent="0.2">
      <c r="E140" s="7"/>
      <c r="H140" s="8"/>
      <c r="K140" s="7"/>
    </row>
    <row r="141" spans="5:11" x14ac:dyDescent="0.2">
      <c r="E141" s="7"/>
      <c r="H141" s="8"/>
      <c r="K141" s="7"/>
    </row>
    <row r="142" spans="5:11" x14ac:dyDescent="0.2">
      <c r="E142" s="7"/>
      <c r="H142" s="8"/>
      <c r="K142" s="7"/>
    </row>
    <row r="143" spans="5:11" x14ac:dyDescent="0.2">
      <c r="E143" s="7"/>
      <c r="H143" s="8"/>
      <c r="K143" s="7"/>
    </row>
    <row r="144" spans="5:11" x14ac:dyDescent="0.2">
      <c r="E144" s="7"/>
      <c r="H144" s="8"/>
      <c r="K144" s="7"/>
    </row>
    <row r="145" spans="5:11" x14ac:dyDescent="0.2">
      <c r="E145" s="7"/>
      <c r="H145" s="8"/>
      <c r="K145" s="7"/>
    </row>
    <row r="146" spans="5:11" x14ac:dyDescent="0.2">
      <c r="E146" s="7"/>
      <c r="H146" s="8"/>
      <c r="K146" s="7"/>
    </row>
    <row r="147" spans="5:11" x14ac:dyDescent="0.2">
      <c r="E147" s="7"/>
      <c r="H147" s="8"/>
      <c r="K147" s="7"/>
    </row>
    <row r="148" spans="5:11" x14ac:dyDescent="0.2">
      <c r="E148" s="7"/>
      <c r="H148" s="8"/>
      <c r="K148" s="7"/>
    </row>
    <row r="149" spans="5:11" x14ac:dyDescent="0.2">
      <c r="E149" s="7"/>
      <c r="H149" s="8"/>
      <c r="K149" s="7"/>
    </row>
    <row r="150" spans="5:11" x14ac:dyDescent="0.2">
      <c r="E150" s="7"/>
      <c r="H150" s="8"/>
      <c r="K150" s="7"/>
    </row>
    <row r="151" spans="5:11" x14ac:dyDescent="0.2">
      <c r="E151" s="7"/>
      <c r="H151" s="8"/>
      <c r="K151" s="7"/>
    </row>
    <row r="152" spans="5:11" x14ac:dyDescent="0.2">
      <c r="E152" s="7"/>
      <c r="H152" s="8"/>
      <c r="K152" s="7"/>
    </row>
    <row r="153" spans="5:11" x14ac:dyDescent="0.2">
      <c r="E153" s="7"/>
      <c r="H153" s="8"/>
      <c r="K153" s="7"/>
    </row>
    <row r="154" spans="5:11" x14ac:dyDescent="0.2">
      <c r="E154" s="7"/>
      <c r="H154" s="8"/>
      <c r="K154" s="7"/>
    </row>
    <row r="155" spans="5:11" x14ac:dyDescent="0.2">
      <c r="E155" s="7"/>
      <c r="H155" s="8"/>
      <c r="K155" s="7"/>
    </row>
    <row r="156" spans="5:11" x14ac:dyDescent="0.2">
      <c r="E156" s="7"/>
      <c r="H156" s="8"/>
      <c r="K156" s="7"/>
    </row>
    <row r="157" spans="5:11" x14ac:dyDescent="0.2">
      <c r="E157" s="7"/>
      <c r="H157" s="8"/>
      <c r="K157" s="7"/>
    </row>
    <row r="158" spans="5:11" x14ac:dyDescent="0.2">
      <c r="E158" s="7"/>
      <c r="H158" s="8"/>
      <c r="K158" s="7"/>
    </row>
    <row r="159" spans="5:11" x14ac:dyDescent="0.2">
      <c r="E159" s="7"/>
      <c r="H159" s="8"/>
      <c r="K159" s="7"/>
    </row>
    <row r="160" spans="5:11" x14ac:dyDescent="0.2">
      <c r="E160" s="7"/>
      <c r="H160" s="8"/>
      <c r="K160" s="7"/>
    </row>
    <row r="161" spans="5:11" x14ac:dyDescent="0.2">
      <c r="E161" s="7"/>
      <c r="H161" s="8"/>
      <c r="K161" s="7"/>
    </row>
    <row r="162" spans="5:11" x14ac:dyDescent="0.2">
      <c r="E162" s="7"/>
      <c r="H162" s="8"/>
      <c r="K162" s="7"/>
    </row>
    <row r="163" spans="5:11" x14ac:dyDescent="0.2">
      <c r="E163" s="7"/>
      <c r="H163" s="8"/>
      <c r="K163" s="7"/>
    </row>
    <row r="164" spans="5:11" x14ac:dyDescent="0.2">
      <c r="E164" s="7"/>
      <c r="H164" s="8"/>
      <c r="K164" s="7"/>
    </row>
    <row r="165" spans="5:11" x14ac:dyDescent="0.2">
      <c r="E165" s="7"/>
      <c r="H165" s="8"/>
      <c r="K165" s="7"/>
    </row>
    <row r="166" spans="5:11" x14ac:dyDescent="0.2">
      <c r="E166" s="7"/>
      <c r="H166" s="8"/>
      <c r="K166" s="7"/>
    </row>
    <row r="167" spans="5:11" x14ac:dyDescent="0.2">
      <c r="E167" s="7"/>
      <c r="H167" s="8"/>
      <c r="K167" s="7"/>
    </row>
    <row r="168" spans="5:11" x14ac:dyDescent="0.2">
      <c r="E168" s="7"/>
      <c r="H168" s="8"/>
      <c r="K168" s="7"/>
    </row>
    <row r="169" spans="5:11" x14ac:dyDescent="0.2">
      <c r="E169" s="7"/>
      <c r="H169" s="8"/>
      <c r="K169" s="7"/>
    </row>
    <row r="170" spans="5:11" x14ac:dyDescent="0.2">
      <c r="E170" s="7"/>
      <c r="H170" s="8"/>
      <c r="K170" s="7"/>
    </row>
    <row r="171" spans="5:11" x14ac:dyDescent="0.2">
      <c r="E171" s="7"/>
      <c r="H171" s="8"/>
      <c r="K171" s="7"/>
    </row>
    <row r="172" spans="5:11" x14ac:dyDescent="0.2">
      <c r="E172" s="7"/>
      <c r="H172" s="8"/>
      <c r="K172" s="7"/>
    </row>
    <row r="173" spans="5:11" x14ac:dyDescent="0.2">
      <c r="E173" s="7"/>
      <c r="H173" s="8"/>
      <c r="K173" s="7"/>
    </row>
    <row r="174" spans="5:11" x14ac:dyDescent="0.2">
      <c r="E174" s="7"/>
      <c r="H174" s="8"/>
      <c r="K174" s="7"/>
    </row>
    <row r="175" spans="5:11" x14ac:dyDescent="0.2">
      <c r="E175" s="7"/>
      <c r="H175" s="8"/>
      <c r="K175" s="7"/>
    </row>
    <row r="176" spans="5:11" x14ac:dyDescent="0.2">
      <c r="E176" s="7"/>
      <c r="H176" s="8"/>
      <c r="K176" s="7"/>
    </row>
    <row r="177" spans="5:11" x14ac:dyDescent="0.2">
      <c r="E177" s="7"/>
      <c r="H177" s="8"/>
      <c r="K177" s="7"/>
    </row>
    <row r="178" spans="5:11" x14ac:dyDescent="0.2">
      <c r="E178" s="7"/>
      <c r="H178" s="8"/>
      <c r="K178" s="7"/>
    </row>
    <row r="179" spans="5:11" x14ac:dyDescent="0.2">
      <c r="E179" s="7"/>
      <c r="H179" s="8"/>
      <c r="K179" s="7"/>
    </row>
    <row r="180" spans="5:11" x14ac:dyDescent="0.2">
      <c r="E180" s="7"/>
      <c r="H180" s="8"/>
      <c r="K180" s="7"/>
    </row>
    <row r="181" spans="5:11" x14ac:dyDescent="0.2">
      <c r="E181" s="7"/>
      <c r="H181" s="8"/>
      <c r="K181" s="7"/>
    </row>
    <row r="182" spans="5:11" x14ac:dyDescent="0.2">
      <c r="E182" s="7"/>
      <c r="H182" s="8"/>
      <c r="K182" s="7"/>
    </row>
    <row r="183" spans="5:11" x14ac:dyDescent="0.2">
      <c r="E183" s="7"/>
      <c r="H183" s="8"/>
      <c r="K183" s="7"/>
    </row>
    <row r="184" spans="5:11" x14ac:dyDescent="0.2">
      <c r="E184" s="7"/>
      <c r="H184" s="8"/>
      <c r="K184" s="7"/>
    </row>
    <row r="185" spans="5:11" x14ac:dyDescent="0.2">
      <c r="E185" s="7"/>
      <c r="H185" s="8"/>
      <c r="K185" s="7"/>
    </row>
    <row r="186" spans="5:11" x14ac:dyDescent="0.2">
      <c r="E186" s="7"/>
      <c r="H186" s="8"/>
      <c r="K186" s="7"/>
    </row>
    <row r="187" spans="5:11" x14ac:dyDescent="0.2">
      <c r="E187" s="7"/>
      <c r="H187" s="8"/>
      <c r="K187" s="7"/>
    </row>
    <row r="188" spans="5:11" x14ac:dyDescent="0.2">
      <c r="E188" s="7"/>
      <c r="H188" s="8"/>
      <c r="K188" s="7"/>
    </row>
    <row r="189" spans="5:11" x14ac:dyDescent="0.2">
      <c r="E189" s="7"/>
      <c r="H189" s="8"/>
      <c r="K189" s="7"/>
    </row>
    <row r="190" spans="5:11" x14ac:dyDescent="0.2">
      <c r="E190" s="7"/>
      <c r="H190" s="8"/>
      <c r="K190" s="7"/>
    </row>
    <row r="191" spans="5:11" x14ac:dyDescent="0.2">
      <c r="E191" s="7"/>
      <c r="H191" s="8"/>
      <c r="K191" s="7"/>
    </row>
    <row r="192" spans="5:11" x14ac:dyDescent="0.2">
      <c r="E192" s="7"/>
      <c r="H192" s="8"/>
      <c r="K192" s="7"/>
    </row>
    <row r="193" spans="5:11" x14ac:dyDescent="0.2">
      <c r="E193" s="7"/>
      <c r="H193" s="8"/>
      <c r="K193" s="7"/>
    </row>
    <row r="194" spans="5:11" x14ac:dyDescent="0.2">
      <c r="E194" s="7"/>
      <c r="H194" s="8"/>
      <c r="K194" s="7"/>
    </row>
    <row r="195" spans="5:11" x14ac:dyDescent="0.2">
      <c r="E195" s="7"/>
      <c r="H195" s="8"/>
      <c r="K195" s="7"/>
    </row>
    <row r="196" spans="5:11" x14ac:dyDescent="0.2">
      <c r="E196" s="7"/>
      <c r="H196" s="8"/>
      <c r="K196" s="7"/>
    </row>
    <row r="197" spans="5:11" x14ac:dyDescent="0.2">
      <c r="E197" s="7"/>
      <c r="H197" s="8"/>
      <c r="K197" s="7"/>
    </row>
    <row r="198" spans="5:11" x14ac:dyDescent="0.2">
      <c r="E198" s="7"/>
      <c r="H198" s="8"/>
      <c r="K198" s="7"/>
    </row>
    <row r="199" spans="5:11" x14ac:dyDescent="0.2">
      <c r="E199" s="7"/>
      <c r="H199" s="8"/>
      <c r="K199" s="7"/>
    </row>
    <row r="200" spans="5:11" x14ac:dyDescent="0.2">
      <c r="E200" s="7"/>
      <c r="H200" s="8"/>
      <c r="K200" s="7"/>
    </row>
    <row r="201" spans="5:11" x14ac:dyDescent="0.2">
      <c r="E201" s="7"/>
      <c r="H201" s="8"/>
      <c r="K201" s="7"/>
    </row>
    <row r="202" spans="5:11" x14ac:dyDescent="0.2">
      <c r="E202" s="7"/>
      <c r="H202" s="8"/>
      <c r="K202" s="7"/>
    </row>
    <row r="203" spans="5:11" x14ac:dyDescent="0.2">
      <c r="E203" s="7"/>
      <c r="H203" s="8"/>
      <c r="K203" s="7"/>
    </row>
    <row r="204" spans="5:11" x14ac:dyDescent="0.2">
      <c r="E204" s="7"/>
      <c r="H204" s="8"/>
      <c r="K204" s="7"/>
    </row>
    <row r="205" spans="5:11" x14ac:dyDescent="0.2">
      <c r="E205" s="7"/>
      <c r="H205" s="8"/>
      <c r="K205" s="7"/>
    </row>
    <row r="206" spans="5:11" x14ac:dyDescent="0.2">
      <c r="E206" s="7"/>
      <c r="H206" s="8"/>
      <c r="K206" s="7"/>
    </row>
    <row r="207" spans="5:11" x14ac:dyDescent="0.2">
      <c r="E207" s="7"/>
      <c r="H207" s="8"/>
      <c r="K207" s="7"/>
    </row>
    <row r="208" spans="5:11" x14ac:dyDescent="0.2">
      <c r="E208" s="7"/>
      <c r="H208" s="8"/>
      <c r="K208" s="7"/>
    </row>
    <row r="209" spans="5:11" x14ac:dyDescent="0.2">
      <c r="E209" s="7"/>
      <c r="H209" s="8"/>
      <c r="K209" s="7"/>
    </row>
    <row r="210" spans="5:11" x14ac:dyDescent="0.2">
      <c r="E210" s="7"/>
      <c r="H210" s="8"/>
      <c r="K210" s="7"/>
    </row>
    <row r="211" spans="5:11" x14ac:dyDescent="0.2">
      <c r="E211" s="7"/>
      <c r="H211" s="8"/>
      <c r="K211" s="7"/>
    </row>
    <row r="212" spans="5:11" x14ac:dyDescent="0.2">
      <c r="E212" s="7"/>
      <c r="H212" s="8"/>
      <c r="K212" s="7"/>
    </row>
    <row r="213" spans="5:11" x14ac:dyDescent="0.2">
      <c r="E213" s="7"/>
      <c r="H213" s="8"/>
      <c r="K213" s="7"/>
    </row>
    <row r="214" spans="5:11" x14ac:dyDescent="0.2">
      <c r="E214" s="7"/>
      <c r="H214" s="8"/>
      <c r="K214" s="7"/>
    </row>
    <row r="215" spans="5:11" x14ac:dyDescent="0.2">
      <c r="E215" s="7"/>
      <c r="H215" s="8"/>
      <c r="K215" s="7"/>
    </row>
    <row r="216" spans="5:11" x14ac:dyDescent="0.2">
      <c r="E216" s="7"/>
      <c r="H216" s="8"/>
      <c r="K216" s="7"/>
    </row>
    <row r="217" spans="5:11" x14ac:dyDescent="0.2">
      <c r="E217" s="7"/>
      <c r="H217" s="8"/>
      <c r="K217" s="7"/>
    </row>
    <row r="218" spans="5:11" x14ac:dyDescent="0.2">
      <c r="E218" s="7"/>
      <c r="H218" s="8"/>
      <c r="K218" s="7"/>
    </row>
    <row r="219" spans="5:11" x14ac:dyDescent="0.2">
      <c r="E219" s="7"/>
      <c r="H219" s="8"/>
      <c r="K219" s="7"/>
    </row>
    <row r="220" spans="5:11" x14ac:dyDescent="0.2">
      <c r="E220" s="7"/>
      <c r="H220" s="8"/>
      <c r="K220" s="7"/>
    </row>
    <row r="221" spans="5:11" x14ac:dyDescent="0.2">
      <c r="E221" s="7"/>
      <c r="H221" s="8"/>
      <c r="K221" s="7"/>
    </row>
    <row r="222" spans="5:11" x14ac:dyDescent="0.2">
      <c r="E222" s="7"/>
      <c r="H222" s="8"/>
      <c r="K222" s="7"/>
    </row>
    <row r="223" spans="5:11" x14ac:dyDescent="0.2">
      <c r="E223" s="7"/>
      <c r="H223" s="8"/>
      <c r="K223" s="7"/>
    </row>
    <row r="224" spans="5:11" x14ac:dyDescent="0.2">
      <c r="E224" s="7"/>
      <c r="H224" s="8"/>
      <c r="K224" s="7"/>
    </row>
    <row r="225" spans="5:11" x14ac:dyDescent="0.2">
      <c r="E225" s="7"/>
      <c r="H225" s="8"/>
      <c r="K225" s="7"/>
    </row>
    <row r="226" spans="5:11" x14ac:dyDescent="0.2">
      <c r="E226" s="7"/>
      <c r="H226" s="8"/>
      <c r="K226" s="7"/>
    </row>
    <row r="227" spans="5:11" x14ac:dyDescent="0.2">
      <c r="E227" s="7"/>
      <c r="H227" s="8"/>
      <c r="K227" s="7"/>
    </row>
    <row r="228" spans="5:11" x14ac:dyDescent="0.2">
      <c r="E228" s="7"/>
      <c r="H228" s="8"/>
      <c r="K228" s="7"/>
    </row>
    <row r="229" spans="5:11" x14ac:dyDescent="0.2">
      <c r="E229" s="7"/>
      <c r="H229" s="8"/>
      <c r="K229" s="7"/>
    </row>
    <row r="230" spans="5:11" x14ac:dyDescent="0.2">
      <c r="E230" s="7"/>
      <c r="H230" s="8"/>
      <c r="K230" s="7"/>
    </row>
    <row r="231" spans="5:11" x14ac:dyDescent="0.2">
      <c r="E231" s="7"/>
      <c r="H231" s="8"/>
      <c r="K231" s="7"/>
    </row>
    <row r="232" spans="5:11" x14ac:dyDescent="0.2">
      <c r="E232" s="7"/>
      <c r="H232" s="8"/>
      <c r="K232" s="7"/>
    </row>
    <row r="233" spans="5:11" x14ac:dyDescent="0.2">
      <c r="E233" s="7"/>
      <c r="H233" s="8"/>
      <c r="K233" s="7"/>
    </row>
    <row r="234" spans="5:11" x14ac:dyDescent="0.2">
      <c r="E234" s="7"/>
      <c r="H234" s="8"/>
      <c r="K234" s="7"/>
    </row>
    <row r="235" spans="5:11" x14ac:dyDescent="0.2">
      <c r="E235" s="7"/>
      <c r="H235" s="8"/>
      <c r="K235" s="7"/>
    </row>
    <row r="236" spans="5:11" x14ac:dyDescent="0.2">
      <c r="E236" s="7"/>
      <c r="H236" s="8"/>
      <c r="K236" s="7"/>
    </row>
    <row r="237" spans="5:11" x14ac:dyDescent="0.2">
      <c r="E237" s="7"/>
      <c r="H237" s="8"/>
      <c r="K237" s="7"/>
    </row>
    <row r="238" spans="5:11" x14ac:dyDescent="0.2">
      <c r="E238" s="7"/>
      <c r="H238" s="8"/>
      <c r="K238" s="7"/>
    </row>
    <row r="239" spans="5:11" x14ac:dyDescent="0.2">
      <c r="E239" s="7"/>
      <c r="H239" s="8"/>
      <c r="K239" s="7"/>
    </row>
    <row r="240" spans="5:11" x14ac:dyDescent="0.2">
      <c r="E240" s="7"/>
      <c r="H240" s="8"/>
      <c r="K240" s="7"/>
    </row>
    <row r="241" spans="5:11" x14ac:dyDescent="0.2">
      <c r="E241" s="7"/>
      <c r="H241" s="8"/>
      <c r="K241" s="7"/>
    </row>
    <row r="242" spans="5:11" x14ac:dyDescent="0.2">
      <c r="E242" s="7"/>
      <c r="H242" s="8"/>
      <c r="K242" s="7"/>
    </row>
    <row r="243" spans="5:11" x14ac:dyDescent="0.2">
      <c r="E243" s="7"/>
      <c r="H243" s="8"/>
      <c r="K243" s="7"/>
    </row>
    <row r="244" spans="5:11" x14ac:dyDescent="0.2">
      <c r="E244" s="7"/>
      <c r="H244" s="8"/>
      <c r="K244" s="7"/>
    </row>
    <row r="245" spans="5:11" x14ac:dyDescent="0.2">
      <c r="E245" s="7"/>
      <c r="H245" s="8"/>
      <c r="K245" s="7"/>
    </row>
    <row r="246" spans="5:11" x14ac:dyDescent="0.2">
      <c r="E246" s="7"/>
      <c r="H246" s="8"/>
      <c r="K246" s="7"/>
    </row>
    <row r="247" spans="5:11" x14ac:dyDescent="0.2">
      <c r="E247" s="7"/>
      <c r="H247" s="8"/>
      <c r="K247" s="7"/>
    </row>
    <row r="248" spans="5:11" x14ac:dyDescent="0.2">
      <c r="E248" s="7"/>
      <c r="H248" s="8"/>
      <c r="K248" s="7"/>
    </row>
    <row r="249" spans="5:11" x14ac:dyDescent="0.2">
      <c r="E249" s="7"/>
      <c r="H249" s="8"/>
      <c r="K249" s="7"/>
    </row>
    <row r="250" spans="5:11" x14ac:dyDescent="0.2">
      <c r="E250" s="7"/>
      <c r="H250" s="8"/>
      <c r="K250" s="7"/>
    </row>
    <row r="251" spans="5:11" x14ac:dyDescent="0.2">
      <c r="E251" s="7"/>
      <c r="H251" s="8"/>
      <c r="K251" s="7"/>
    </row>
    <row r="252" spans="5:11" x14ac:dyDescent="0.2">
      <c r="E252" s="7"/>
      <c r="H252" s="8"/>
      <c r="K252" s="7"/>
    </row>
    <row r="253" spans="5:11" x14ac:dyDescent="0.2">
      <c r="E253" s="7"/>
      <c r="H253" s="8"/>
      <c r="K253" s="7"/>
    </row>
    <row r="254" spans="5:11" x14ac:dyDescent="0.2">
      <c r="E254" s="7"/>
      <c r="H254" s="8"/>
      <c r="K254" s="7"/>
    </row>
    <row r="255" spans="5:11" x14ac:dyDescent="0.2">
      <c r="E255" s="7"/>
      <c r="H255" s="8"/>
      <c r="K255" s="7"/>
    </row>
    <row r="256" spans="5:11" x14ac:dyDescent="0.2">
      <c r="E256" s="7"/>
      <c r="H256" s="8"/>
      <c r="K256" s="7"/>
    </row>
    <row r="257" spans="5:11" x14ac:dyDescent="0.2">
      <c r="E257" s="7"/>
      <c r="H257" s="8"/>
      <c r="K257" s="7"/>
    </row>
    <row r="258" spans="5:11" x14ac:dyDescent="0.2">
      <c r="E258" s="7"/>
      <c r="H258" s="8"/>
      <c r="K258" s="7"/>
    </row>
    <row r="259" spans="5:11" x14ac:dyDescent="0.2">
      <c r="E259" s="7"/>
      <c r="H259" s="8"/>
      <c r="K259" s="7"/>
    </row>
    <row r="260" spans="5:11" x14ac:dyDescent="0.2">
      <c r="E260" s="7"/>
      <c r="H260" s="8"/>
      <c r="K260" s="7"/>
    </row>
    <row r="261" spans="5:11" x14ac:dyDescent="0.2">
      <c r="E261" s="7"/>
      <c r="H261" s="8"/>
      <c r="K261" s="7"/>
    </row>
    <row r="262" spans="5:11" x14ac:dyDescent="0.2">
      <c r="E262" s="7"/>
      <c r="H262" s="8"/>
      <c r="K262" s="7"/>
    </row>
    <row r="263" spans="5:11" x14ac:dyDescent="0.2">
      <c r="E263" s="7"/>
      <c r="H263" s="8"/>
      <c r="K263" s="7"/>
    </row>
    <row r="264" spans="5:11" x14ac:dyDescent="0.2">
      <c r="E264" s="7"/>
      <c r="H264" s="8"/>
      <c r="K264" s="7"/>
    </row>
    <row r="265" spans="5:11" x14ac:dyDescent="0.2">
      <c r="E265" s="7"/>
      <c r="H265" s="8"/>
      <c r="K265" s="7"/>
    </row>
    <row r="266" spans="5:11" x14ac:dyDescent="0.2">
      <c r="E266" s="7"/>
      <c r="H266" s="8"/>
      <c r="K266" s="7"/>
    </row>
    <row r="267" spans="5:11" x14ac:dyDescent="0.2">
      <c r="E267" s="7"/>
      <c r="H267" s="8"/>
      <c r="K267" s="7"/>
    </row>
    <row r="268" spans="5:11" x14ac:dyDescent="0.2">
      <c r="E268" s="7"/>
      <c r="H268" s="8"/>
      <c r="K268" s="7"/>
    </row>
    <row r="269" spans="5:11" x14ac:dyDescent="0.2">
      <c r="E269" s="7"/>
      <c r="H269" s="8"/>
      <c r="K269" s="7"/>
    </row>
    <row r="270" spans="5:11" x14ac:dyDescent="0.2">
      <c r="E270" s="7"/>
      <c r="H270" s="8"/>
      <c r="K270" s="7"/>
    </row>
    <row r="271" spans="5:11" x14ac:dyDescent="0.2">
      <c r="E271" s="7"/>
      <c r="H271" s="8"/>
      <c r="K271" s="7"/>
    </row>
    <row r="272" spans="5:11" x14ac:dyDescent="0.2">
      <c r="E272" s="7"/>
      <c r="H272" s="8"/>
      <c r="K272" s="7"/>
    </row>
    <row r="273" spans="5:11" x14ac:dyDescent="0.2">
      <c r="E273" s="7"/>
      <c r="H273" s="8"/>
      <c r="K273" s="7"/>
    </row>
    <row r="274" spans="5:11" x14ac:dyDescent="0.2">
      <c r="E274" s="7"/>
      <c r="H274" s="8"/>
      <c r="K274" s="7"/>
    </row>
    <row r="275" spans="5:11" x14ac:dyDescent="0.2">
      <c r="E275" s="7"/>
      <c r="H275" s="8"/>
      <c r="K275" s="7"/>
    </row>
    <row r="276" spans="5:11" x14ac:dyDescent="0.2">
      <c r="E276" s="7"/>
      <c r="H276" s="8"/>
      <c r="K276" s="7"/>
    </row>
    <row r="277" spans="5:11" x14ac:dyDescent="0.2">
      <c r="E277" s="7"/>
      <c r="H277" s="8"/>
      <c r="K277" s="7"/>
    </row>
    <row r="278" spans="5:11" x14ac:dyDescent="0.2">
      <c r="E278" s="7"/>
      <c r="H278" s="8"/>
      <c r="K278" s="7"/>
    </row>
    <row r="279" spans="5:11" x14ac:dyDescent="0.2">
      <c r="E279" s="7"/>
      <c r="H279" s="8"/>
      <c r="K279" s="7"/>
    </row>
    <row r="280" spans="5:11" x14ac:dyDescent="0.2">
      <c r="E280" s="7"/>
      <c r="H280" s="8"/>
      <c r="K280" s="7"/>
    </row>
    <row r="281" spans="5:11" x14ac:dyDescent="0.2">
      <c r="E281" s="7"/>
      <c r="H281" s="8"/>
      <c r="K281" s="7"/>
    </row>
    <row r="282" spans="5:11" x14ac:dyDescent="0.2">
      <c r="E282" s="7"/>
      <c r="H282" s="8"/>
      <c r="K282" s="7"/>
    </row>
    <row r="283" spans="5:11" x14ac:dyDescent="0.2">
      <c r="E283" s="7"/>
      <c r="H283" s="8"/>
      <c r="K283" s="7"/>
    </row>
    <row r="284" spans="5:11" x14ac:dyDescent="0.2">
      <c r="E284" s="7"/>
      <c r="H284" s="8"/>
      <c r="K284" s="7"/>
    </row>
    <row r="285" spans="5:11" x14ac:dyDescent="0.2">
      <c r="E285" s="7"/>
      <c r="H285" s="8"/>
      <c r="K285" s="7"/>
    </row>
    <row r="286" spans="5:11" x14ac:dyDescent="0.2">
      <c r="E286" s="7"/>
      <c r="H286" s="8"/>
      <c r="K286" s="7"/>
    </row>
    <row r="287" spans="5:11" x14ac:dyDescent="0.2">
      <c r="E287" s="7"/>
      <c r="H287" s="8"/>
      <c r="K287" s="7"/>
    </row>
    <row r="288" spans="5:11" x14ac:dyDescent="0.2">
      <c r="E288" s="7"/>
      <c r="H288" s="8"/>
      <c r="K288" s="7"/>
    </row>
    <row r="289" spans="5:11" x14ac:dyDescent="0.2">
      <c r="E289" s="7"/>
      <c r="H289" s="8"/>
      <c r="K289" s="7"/>
    </row>
    <row r="290" spans="5:11" x14ac:dyDescent="0.2">
      <c r="E290" s="7"/>
      <c r="H290" s="8"/>
      <c r="K290" s="7"/>
    </row>
    <row r="291" spans="5:11" x14ac:dyDescent="0.2">
      <c r="E291" s="7"/>
      <c r="H291" s="8"/>
      <c r="K291" s="7"/>
    </row>
    <row r="292" spans="5:11" x14ac:dyDescent="0.2">
      <c r="E292" s="7"/>
      <c r="H292" s="8"/>
      <c r="K292" s="7"/>
    </row>
    <row r="293" spans="5:11" x14ac:dyDescent="0.2">
      <c r="E293" s="7"/>
      <c r="H293" s="8"/>
      <c r="K293" s="7"/>
    </row>
    <row r="294" spans="5:11" x14ac:dyDescent="0.2">
      <c r="E294" s="7"/>
      <c r="H294" s="8"/>
      <c r="K294" s="7"/>
    </row>
    <row r="295" spans="5:11" x14ac:dyDescent="0.2">
      <c r="E295" s="7"/>
      <c r="H295" s="8"/>
      <c r="K295" s="7"/>
    </row>
    <row r="296" spans="5:11" x14ac:dyDescent="0.2">
      <c r="E296" s="7"/>
      <c r="H296" s="8"/>
      <c r="K296" s="7"/>
    </row>
    <row r="297" spans="5:11" x14ac:dyDescent="0.2">
      <c r="E297" s="7"/>
      <c r="H297" s="8"/>
      <c r="K297" s="7"/>
    </row>
    <row r="298" spans="5:11" x14ac:dyDescent="0.2">
      <c r="E298" s="7"/>
      <c r="H298" s="8"/>
      <c r="K298" s="7"/>
    </row>
    <row r="299" spans="5:11" x14ac:dyDescent="0.2">
      <c r="E299" s="7"/>
      <c r="H299" s="8"/>
      <c r="K299" s="7"/>
    </row>
    <row r="300" spans="5:11" x14ac:dyDescent="0.2">
      <c r="E300" s="7"/>
      <c r="H300" s="8"/>
      <c r="K300" s="7"/>
    </row>
    <row r="301" spans="5:11" x14ac:dyDescent="0.2">
      <c r="E301" s="7"/>
      <c r="H301" s="8"/>
      <c r="K301" s="7"/>
    </row>
    <row r="302" spans="5:11" x14ac:dyDescent="0.2">
      <c r="E302" s="7"/>
      <c r="H302" s="8"/>
      <c r="K302" s="7"/>
    </row>
    <row r="303" spans="5:11" x14ac:dyDescent="0.2">
      <c r="E303" s="7"/>
      <c r="H303" s="8"/>
      <c r="K303" s="7"/>
    </row>
    <row r="304" spans="5:11" x14ac:dyDescent="0.2">
      <c r="E304" s="7"/>
      <c r="H304" s="8"/>
      <c r="K304" s="7"/>
    </row>
    <row r="305" spans="5:11" x14ac:dyDescent="0.2">
      <c r="E305" s="7"/>
      <c r="H305" s="8"/>
      <c r="K305" s="7"/>
    </row>
    <row r="306" spans="5:11" x14ac:dyDescent="0.2">
      <c r="E306" s="7"/>
      <c r="H306" s="8"/>
      <c r="K306" s="7"/>
    </row>
    <row r="307" spans="5:11" x14ac:dyDescent="0.2">
      <c r="E307" s="7"/>
      <c r="H307" s="8"/>
      <c r="K307" s="7"/>
    </row>
    <row r="308" spans="5:11" x14ac:dyDescent="0.2">
      <c r="E308" s="7"/>
      <c r="H308" s="8"/>
      <c r="K308" s="7"/>
    </row>
    <row r="309" spans="5:11" x14ac:dyDescent="0.2">
      <c r="E309" s="7"/>
      <c r="H309" s="8"/>
      <c r="K309" s="7"/>
    </row>
    <row r="310" spans="5:11" x14ac:dyDescent="0.2">
      <c r="E310" s="7"/>
      <c r="H310" s="8"/>
      <c r="K310" s="7"/>
    </row>
    <row r="311" spans="5:11" x14ac:dyDescent="0.2">
      <c r="E311" s="7"/>
      <c r="H311" s="8"/>
      <c r="K311" s="7"/>
    </row>
    <row r="312" spans="5:11" x14ac:dyDescent="0.2">
      <c r="E312" s="7"/>
      <c r="H312" s="8"/>
      <c r="K312" s="7"/>
    </row>
    <row r="313" spans="5:11" x14ac:dyDescent="0.2">
      <c r="E313" s="7"/>
      <c r="H313" s="8"/>
      <c r="K313" s="7"/>
    </row>
    <row r="314" spans="5:11" x14ac:dyDescent="0.2">
      <c r="E314" s="7"/>
      <c r="H314" s="8"/>
      <c r="K314" s="7"/>
    </row>
    <row r="315" spans="5:11" x14ac:dyDescent="0.2">
      <c r="E315" s="7"/>
      <c r="H315" s="8"/>
      <c r="K315" s="7"/>
    </row>
    <row r="316" spans="5:11" x14ac:dyDescent="0.2">
      <c r="E316" s="7"/>
      <c r="H316" s="8"/>
      <c r="K316" s="7"/>
    </row>
    <row r="317" spans="5:11" x14ac:dyDescent="0.2">
      <c r="E317" s="7"/>
      <c r="H317" s="8"/>
      <c r="K317" s="7"/>
    </row>
    <row r="318" spans="5:11" x14ac:dyDescent="0.2">
      <c r="E318" s="7"/>
      <c r="H318" s="8"/>
      <c r="K318" s="7"/>
    </row>
    <row r="319" spans="5:11" x14ac:dyDescent="0.2">
      <c r="E319" s="7"/>
      <c r="H319" s="8"/>
      <c r="K319" s="7"/>
    </row>
    <row r="320" spans="5:11" x14ac:dyDescent="0.2">
      <c r="E320" s="7"/>
      <c r="H320" s="8"/>
      <c r="K320" s="7"/>
    </row>
    <row r="321" spans="5:11" x14ac:dyDescent="0.2">
      <c r="E321" s="7"/>
      <c r="H321" s="8"/>
      <c r="K321" s="7"/>
    </row>
    <row r="322" spans="5:11" x14ac:dyDescent="0.2">
      <c r="E322" s="7"/>
      <c r="H322" s="8"/>
      <c r="K322" s="7"/>
    </row>
    <row r="323" spans="5:11" x14ac:dyDescent="0.2">
      <c r="E323" s="7"/>
      <c r="H323" s="8"/>
      <c r="K323" s="7"/>
    </row>
    <row r="324" spans="5:11" x14ac:dyDescent="0.2">
      <c r="E324" s="7"/>
      <c r="H324" s="8"/>
      <c r="K324" s="7"/>
    </row>
    <row r="325" spans="5:11" x14ac:dyDescent="0.2">
      <c r="E325" s="7"/>
      <c r="H325" s="8"/>
      <c r="K325" s="7"/>
    </row>
    <row r="326" spans="5:11" x14ac:dyDescent="0.2">
      <c r="E326" s="7"/>
      <c r="H326" s="8"/>
      <c r="K326" s="7"/>
    </row>
    <row r="327" spans="5:11" x14ac:dyDescent="0.2">
      <c r="E327" s="7"/>
      <c r="H327" s="8"/>
      <c r="K327" s="7"/>
    </row>
    <row r="328" spans="5:11" x14ac:dyDescent="0.2">
      <c r="E328" s="7"/>
      <c r="H328" s="8"/>
      <c r="K328" s="7"/>
    </row>
    <row r="329" spans="5:11" x14ac:dyDescent="0.2">
      <c r="E329" s="7"/>
      <c r="H329" s="8"/>
      <c r="K329" s="7"/>
    </row>
    <row r="330" spans="5:11" x14ac:dyDescent="0.2">
      <c r="E330" s="7"/>
      <c r="H330" s="8"/>
      <c r="K330" s="7"/>
    </row>
    <row r="331" spans="5:11" x14ac:dyDescent="0.2">
      <c r="E331" s="7"/>
      <c r="H331" s="8"/>
      <c r="K331" s="7"/>
    </row>
    <row r="332" spans="5:11" x14ac:dyDescent="0.2">
      <c r="E332" s="7"/>
      <c r="H332" s="8"/>
      <c r="K332" s="7"/>
    </row>
    <row r="333" spans="5:11" x14ac:dyDescent="0.2">
      <c r="E333" s="7"/>
      <c r="H333" s="8"/>
      <c r="K333" s="7"/>
    </row>
    <row r="334" spans="5:11" x14ac:dyDescent="0.2">
      <c r="E334" s="7"/>
      <c r="H334" s="8"/>
      <c r="K334" s="7"/>
    </row>
    <row r="335" spans="5:11" x14ac:dyDescent="0.2">
      <c r="E335" s="7"/>
      <c r="H335" s="8"/>
      <c r="K335" s="7"/>
    </row>
    <row r="336" spans="5:11" x14ac:dyDescent="0.2">
      <c r="E336" s="7"/>
      <c r="H336" s="8"/>
      <c r="K336" s="7"/>
    </row>
    <row r="337" spans="5:11" x14ac:dyDescent="0.2">
      <c r="E337" s="7"/>
      <c r="H337" s="8"/>
      <c r="K337" s="7"/>
    </row>
    <row r="338" spans="5:11" x14ac:dyDescent="0.2">
      <c r="E338" s="7"/>
      <c r="H338" s="8"/>
      <c r="K338" s="7"/>
    </row>
    <row r="339" spans="5:11" x14ac:dyDescent="0.2">
      <c r="E339" s="7"/>
      <c r="H339" s="8"/>
      <c r="K339" s="7"/>
    </row>
    <row r="340" spans="5:11" x14ac:dyDescent="0.2">
      <c r="E340" s="7"/>
      <c r="H340" s="8"/>
      <c r="K340" s="7"/>
    </row>
    <row r="341" spans="5:11" x14ac:dyDescent="0.2">
      <c r="E341" s="7"/>
      <c r="H341" s="8"/>
      <c r="K341" s="7"/>
    </row>
    <row r="342" spans="5:11" x14ac:dyDescent="0.2">
      <c r="E342" s="7"/>
      <c r="H342" s="8"/>
      <c r="K342" s="7"/>
    </row>
    <row r="343" spans="5:11" x14ac:dyDescent="0.2">
      <c r="E343" s="7"/>
      <c r="H343" s="8"/>
      <c r="K343" s="7"/>
    </row>
    <row r="344" spans="5:11" x14ac:dyDescent="0.2">
      <c r="E344" s="7"/>
      <c r="H344" s="8"/>
      <c r="K344" s="7"/>
    </row>
    <row r="345" spans="5:11" x14ac:dyDescent="0.2">
      <c r="E345" s="7"/>
      <c r="H345" s="8"/>
      <c r="K345" s="7"/>
    </row>
    <row r="346" spans="5:11" x14ac:dyDescent="0.2">
      <c r="E346" s="7"/>
      <c r="H346" s="8"/>
      <c r="K346" s="7"/>
    </row>
    <row r="347" spans="5:11" x14ac:dyDescent="0.2">
      <c r="E347" s="7"/>
      <c r="H347" s="8"/>
      <c r="K347" s="7"/>
    </row>
    <row r="348" spans="5:11" x14ac:dyDescent="0.2">
      <c r="E348" s="7"/>
      <c r="H348" s="8"/>
      <c r="K348" s="7"/>
    </row>
    <row r="349" spans="5:11" x14ac:dyDescent="0.2">
      <c r="E349" s="7"/>
      <c r="H349" s="8"/>
      <c r="K349" s="7"/>
    </row>
    <row r="350" spans="5:11" x14ac:dyDescent="0.2">
      <c r="E350" s="7"/>
      <c r="H350" s="8"/>
      <c r="K350" s="7"/>
    </row>
    <row r="351" spans="5:11" x14ac:dyDescent="0.2">
      <c r="E351" s="7"/>
      <c r="H351" s="8"/>
      <c r="K351" s="7"/>
    </row>
    <row r="352" spans="5:11" x14ac:dyDescent="0.2">
      <c r="E352" s="7"/>
      <c r="H352" s="8"/>
      <c r="K352" s="7"/>
    </row>
    <row r="353" spans="5:11" x14ac:dyDescent="0.2">
      <c r="E353" s="7"/>
      <c r="H353" s="8"/>
      <c r="K353" s="7"/>
    </row>
    <row r="354" spans="5:11" x14ac:dyDescent="0.2">
      <c r="E354" s="7"/>
      <c r="H354" s="8"/>
      <c r="K354" s="7"/>
    </row>
    <row r="355" spans="5:11" x14ac:dyDescent="0.2">
      <c r="E355" s="7"/>
      <c r="H355" s="8"/>
      <c r="K355" s="7"/>
    </row>
    <row r="356" spans="5:11" x14ac:dyDescent="0.2">
      <c r="E356" s="7"/>
      <c r="H356" s="8"/>
      <c r="K356" s="7"/>
    </row>
    <row r="357" spans="5:11" x14ac:dyDescent="0.2">
      <c r="E357" s="7"/>
      <c r="H357" s="8"/>
      <c r="K357" s="7"/>
    </row>
    <row r="358" spans="5:11" x14ac:dyDescent="0.2">
      <c r="E358" s="7"/>
      <c r="H358" s="8"/>
      <c r="K358" s="7"/>
    </row>
    <row r="359" spans="5:11" x14ac:dyDescent="0.2">
      <c r="E359" s="7"/>
      <c r="H359" s="8"/>
      <c r="K359" s="7"/>
    </row>
    <row r="360" spans="5:11" x14ac:dyDescent="0.2">
      <c r="E360" s="7"/>
      <c r="H360" s="8"/>
      <c r="K360" s="7"/>
    </row>
    <row r="361" spans="5:11" x14ac:dyDescent="0.2">
      <c r="E361" s="7"/>
      <c r="H361" s="8"/>
      <c r="K361" s="7"/>
    </row>
    <row r="362" spans="5:11" x14ac:dyDescent="0.2">
      <c r="E362" s="7"/>
      <c r="H362" s="8"/>
      <c r="K362" s="7"/>
    </row>
    <row r="363" spans="5:11" x14ac:dyDescent="0.2">
      <c r="E363" s="7"/>
      <c r="H363" s="8"/>
      <c r="K363" s="7"/>
    </row>
    <row r="364" spans="5:11" x14ac:dyDescent="0.2">
      <c r="E364" s="7"/>
      <c r="H364" s="8"/>
      <c r="K364" s="7"/>
    </row>
    <row r="365" spans="5:11" x14ac:dyDescent="0.2">
      <c r="E365" s="7"/>
      <c r="H365" s="8"/>
      <c r="K365" s="7"/>
    </row>
    <row r="366" spans="5:11" x14ac:dyDescent="0.2">
      <c r="E366" s="7"/>
      <c r="H366" s="8"/>
      <c r="K366" s="7"/>
    </row>
    <row r="367" spans="5:11" x14ac:dyDescent="0.2">
      <c r="E367" s="7"/>
      <c r="H367" s="8"/>
      <c r="K367" s="7"/>
    </row>
    <row r="368" spans="5:11" x14ac:dyDescent="0.2">
      <c r="E368" s="7"/>
      <c r="H368" s="8"/>
      <c r="K368" s="7"/>
    </row>
    <row r="369" spans="5:11" x14ac:dyDescent="0.2">
      <c r="E369" s="7"/>
      <c r="H369" s="8"/>
      <c r="K369" s="7"/>
    </row>
    <row r="370" spans="5:11" x14ac:dyDescent="0.2">
      <c r="E370" s="7"/>
      <c r="H370" s="8"/>
      <c r="K370" s="7"/>
    </row>
    <row r="371" spans="5:11" x14ac:dyDescent="0.2">
      <c r="E371" s="7"/>
      <c r="H371" s="8"/>
      <c r="K371" s="7"/>
    </row>
    <row r="372" spans="5:11" x14ac:dyDescent="0.2">
      <c r="E372" s="7"/>
      <c r="H372" s="8"/>
      <c r="K372" s="7"/>
    </row>
    <row r="373" spans="5:11" x14ac:dyDescent="0.2">
      <c r="E373" s="7"/>
      <c r="H373" s="8"/>
      <c r="K373" s="7"/>
    </row>
    <row r="374" spans="5:11" x14ac:dyDescent="0.2">
      <c r="E374" s="7"/>
      <c r="H374" s="8"/>
      <c r="K374" s="7"/>
    </row>
    <row r="375" spans="5:11" x14ac:dyDescent="0.2">
      <c r="E375" s="7"/>
      <c r="H375" s="8"/>
      <c r="K375" s="7"/>
    </row>
    <row r="376" spans="5:11" x14ac:dyDescent="0.2">
      <c r="E376" s="7"/>
      <c r="H376" s="8"/>
      <c r="K376" s="7"/>
    </row>
    <row r="377" spans="5:11" x14ac:dyDescent="0.2">
      <c r="E377" s="7"/>
      <c r="H377" s="8"/>
      <c r="K377" s="7"/>
    </row>
    <row r="378" spans="5:11" x14ac:dyDescent="0.2">
      <c r="E378" s="7"/>
      <c r="H378" s="8"/>
      <c r="K378" s="7"/>
    </row>
    <row r="379" spans="5:11" x14ac:dyDescent="0.2">
      <c r="E379" s="7"/>
      <c r="H379" s="8"/>
      <c r="K379" s="7"/>
    </row>
    <row r="380" spans="5:11" x14ac:dyDescent="0.2">
      <c r="E380" s="7"/>
      <c r="H380" s="8"/>
      <c r="K380" s="7"/>
    </row>
    <row r="381" spans="5:11" x14ac:dyDescent="0.2">
      <c r="E381" s="7"/>
      <c r="H381" s="8"/>
      <c r="K381" s="7"/>
    </row>
    <row r="382" spans="5:11" x14ac:dyDescent="0.2">
      <c r="E382" s="7"/>
      <c r="H382" s="8"/>
      <c r="K382" s="7"/>
    </row>
    <row r="383" spans="5:11" x14ac:dyDescent="0.2">
      <c r="E383" s="7"/>
      <c r="H383" s="8"/>
      <c r="K383" s="7"/>
    </row>
    <row r="384" spans="5:11" x14ac:dyDescent="0.2">
      <c r="E384" s="7"/>
      <c r="H384" s="8"/>
      <c r="K384" s="7"/>
    </row>
    <row r="385" spans="5:11" x14ac:dyDescent="0.2">
      <c r="E385" s="7"/>
      <c r="H385" s="8"/>
      <c r="K385" s="7"/>
    </row>
    <row r="386" spans="5:11" x14ac:dyDescent="0.2">
      <c r="E386" s="7"/>
      <c r="H386" s="8"/>
      <c r="K386" s="7"/>
    </row>
    <row r="387" spans="5:11" x14ac:dyDescent="0.2">
      <c r="E387" s="7"/>
      <c r="H387" s="8"/>
      <c r="K387" s="7"/>
    </row>
    <row r="388" spans="5:11" x14ac:dyDescent="0.2">
      <c r="E388" s="7"/>
      <c r="H388" s="8"/>
      <c r="K388" s="7"/>
    </row>
    <row r="389" spans="5:11" x14ac:dyDescent="0.2">
      <c r="E389" s="7"/>
      <c r="H389" s="8"/>
      <c r="K389" s="7"/>
    </row>
    <row r="390" spans="5:11" x14ac:dyDescent="0.2">
      <c r="E390" s="7"/>
      <c r="H390" s="8"/>
      <c r="K390" s="7"/>
    </row>
    <row r="391" spans="5:11" x14ac:dyDescent="0.2">
      <c r="E391" s="7"/>
      <c r="H391" s="8"/>
      <c r="K391" s="7"/>
    </row>
    <row r="392" spans="5:11" x14ac:dyDescent="0.2">
      <c r="E392" s="7"/>
      <c r="H392" s="8"/>
      <c r="K392" s="7"/>
    </row>
    <row r="393" spans="5:11" x14ac:dyDescent="0.2">
      <c r="E393" s="7"/>
      <c r="H393" s="8"/>
      <c r="K393" s="7"/>
    </row>
    <row r="394" spans="5:11" x14ac:dyDescent="0.2">
      <c r="E394" s="7"/>
      <c r="H394" s="8"/>
      <c r="K394" s="7"/>
    </row>
    <row r="395" spans="5:11" x14ac:dyDescent="0.2">
      <c r="E395" s="7"/>
      <c r="H395" s="8"/>
      <c r="K395" s="7"/>
    </row>
    <row r="396" spans="5:11" x14ac:dyDescent="0.2">
      <c r="E396" s="7"/>
      <c r="H396" s="8"/>
      <c r="K396" s="7"/>
    </row>
    <row r="397" spans="5:11" x14ac:dyDescent="0.2">
      <c r="E397" s="7"/>
      <c r="H397" s="8"/>
      <c r="K397" s="7"/>
    </row>
    <row r="398" spans="5:11" x14ac:dyDescent="0.2">
      <c r="E398" s="7"/>
      <c r="H398" s="8"/>
      <c r="K398" s="7"/>
    </row>
    <row r="399" spans="5:11" x14ac:dyDescent="0.2">
      <c r="E399" s="7"/>
      <c r="H399" s="8"/>
      <c r="K399" s="7"/>
    </row>
    <row r="400" spans="5:11" x14ac:dyDescent="0.2">
      <c r="E400" s="7"/>
      <c r="H400" s="8"/>
      <c r="K400" s="7"/>
    </row>
    <row r="401" spans="5:11" x14ac:dyDescent="0.2">
      <c r="E401" s="7"/>
      <c r="H401" s="8"/>
      <c r="K401" s="7"/>
    </row>
    <row r="402" spans="5:11" x14ac:dyDescent="0.2">
      <c r="E402" s="7"/>
      <c r="H402" s="8"/>
      <c r="K402" s="7"/>
    </row>
    <row r="403" spans="5:11" x14ac:dyDescent="0.2">
      <c r="E403" s="7"/>
      <c r="H403" s="8"/>
      <c r="K403" s="7"/>
    </row>
    <row r="404" spans="5:11" x14ac:dyDescent="0.2">
      <c r="E404" s="7"/>
      <c r="H404" s="8"/>
      <c r="K404" s="7"/>
    </row>
    <row r="405" spans="5:11" x14ac:dyDescent="0.2">
      <c r="E405" s="7"/>
      <c r="H405" s="8"/>
      <c r="K405" s="7"/>
    </row>
    <row r="406" spans="5:11" x14ac:dyDescent="0.2">
      <c r="E406" s="7"/>
      <c r="H406" s="8"/>
      <c r="K406" s="7"/>
    </row>
    <row r="407" spans="5:11" x14ac:dyDescent="0.2">
      <c r="E407" s="7"/>
      <c r="H407" s="8"/>
      <c r="K407" s="7"/>
    </row>
    <row r="408" spans="5:11" x14ac:dyDescent="0.2">
      <c r="E408" s="7"/>
      <c r="H408" s="8"/>
      <c r="K408" s="7"/>
    </row>
    <row r="409" spans="5:11" x14ac:dyDescent="0.2">
      <c r="E409" s="7"/>
      <c r="H409" s="8"/>
      <c r="K409" s="7"/>
    </row>
    <row r="410" spans="5:11" x14ac:dyDescent="0.2">
      <c r="E410" s="7"/>
      <c r="H410" s="8"/>
      <c r="K410" s="7"/>
    </row>
    <row r="411" spans="5:11" x14ac:dyDescent="0.2">
      <c r="E411" s="7"/>
      <c r="H411" s="8"/>
      <c r="K411" s="7"/>
    </row>
    <row r="412" spans="5:11" x14ac:dyDescent="0.2">
      <c r="E412" s="7"/>
      <c r="H412" s="8"/>
      <c r="K412" s="7"/>
    </row>
    <row r="413" spans="5:11" x14ac:dyDescent="0.2">
      <c r="E413" s="7"/>
      <c r="H413" s="8"/>
      <c r="K413" s="7"/>
    </row>
    <row r="414" spans="5:11" x14ac:dyDescent="0.2">
      <c r="E414" s="7"/>
      <c r="H414" s="8"/>
      <c r="K414" s="7"/>
    </row>
    <row r="415" spans="5:11" x14ac:dyDescent="0.2">
      <c r="E415" s="7"/>
      <c r="H415" s="8"/>
      <c r="K415" s="7"/>
    </row>
    <row r="416" spans="5:11" x14ac:dyDescent="0.2">
      <c r="E416" s="7"/>
      <c r="H416" s="8"/>
      <c r="K416" s="7"/>
    </row>
  </sheetData>
  <mergeCells count="12">
    <mergeCell ref="A44:M44"/>
    <mergeCell ref="A84:M84"/>
    <mergeCell ref="A111:M111"/>
    <mergeCell ref="A1:M1"/>
    <mergeCell ref="A2:M2"/>
    <mergeCell ref="A4:M4"/>
    <mergeCell ref="A61:M61"/>
    <mergeCell ref="A53:M53"/>
    <mergeCell ref="A30:M30"/>
    <mergeCell ref="A93:M93"/>
    <mergeCell ref="A89:M89"/>
    <mergeCell ref="A43:M43"/>
  </mergeCells>
  <pageMargins left="0.18" right="0.16" top="0.49" bottom="0.64" header="0.96" footer="0.53"/>
  <pageSetup scale="96" fitToHeight="0" orientation="landscape" r:id="rId1"/>
  <rowBreaks count="3" manualBreakCount="3">
    <brk id="83" max="16383" man="1"/>
    <brk id="88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UNC Charlotte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Braun</dc:creator>
  <cp:lastModifiedBy>Kieffer</cp:lastModifiedBy>
  <cp:lastPrinted>2024-01-18T13:50:32Z</cp:lastPrinted>
  <dcterms:created xsi:type="dcterms:W3CDTF">2012-07-13T20:19:48Z</dcterms:created>
  <dcterms:modified xsi:type="dcterms:W3CDTF">2025-01-10T13:11:25Z</dcterms:modified>
</cp:coreProperties>
</file>